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AT8" i="4"/>
  <c r="P8" i="4"/>
  <c r="I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<sst xmlns="http://schemas.openxmlformats.org/spreadsheetml/2006/main" count="232" uniqueCount="120">
  <si>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</si>
  <si>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</si>
  <si>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</si>
  <si>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</si>
  <si>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</si>
  <si>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</si>
  <si>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</si>
  <si>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</si>
  <si>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</si>
  <si>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</si>
  <si>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</si>
  <si>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</si>
  <si>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</si>
  <si>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</si>
  <si>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</si>
  <si>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</si>
  <si>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</si>
  <si>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</si>
  <si>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</si>
  <si>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</si>
  <si>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</si>
  <si>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</si>
  <si>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</si>
  <si>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</si>
  <si>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</si>
  <si>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</si>
  <si>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</si>
  <si>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</si>
  <si>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</si>
  <si>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</si>
  <si>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</si>
  <si>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</si>
  <si>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</si>
  <si>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</si>
  <si>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</si>
  <si>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</si>
  <si>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</si>
  <si>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</si>
  <si>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</si>
  <si>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</si>
  <si>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</si>
  <si>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</si>
  <si>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</si>
  <si>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</si>
  <si>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</si>
  <si>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</si>
  <si>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</si>
  <si>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</si>
  <si>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</si>
  <si>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</si>
  <si>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</si>
  <si>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</si>
  <si>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</si>
  <si>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</si>
  <si>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</si>
  <si>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</si>
  <si>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</si>
  <si>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</si>
  <si>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</si>
  <si>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</si>
  <si>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</si>
  <si>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</si>
  <si>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</si>
  <si>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</si>
  <si>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</si>
  <si>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</si>
  <si>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</si>
  <si>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</si>
  <si>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</si>
  <si>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</si>
  <si>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</si>
  <si>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</si>
  <si>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</si>
  <si>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</si>
  <si>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</si>
  <si>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</si>
  <si>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</si>
  <si>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</si>
  <si>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</si>
  <si>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</si>
  <si>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</si>
  <si>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</si>
  <si>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</si>
  <si>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</si>
  <si>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</si>
  <si>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</si>
  <si>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</si>
  <si>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</si>
  <si>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</si>
  <si>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</si>
  <si>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</si>
  <si>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</si>
  <si>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</si>
  <si>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</si>
  <si>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</si>
  <si>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</si>
  <si>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</si>
  <si>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</si>
  <si>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</si>
  <si>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</si>
  <si>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</si>
  <si>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</si>
  <si>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</si>
  <si>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</si>
  <si>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</si>
  <si>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大分県　津久見市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</si>
  <si>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</si>
  <si>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</si>
  <si>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</si>
  <si>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</si>
  <si>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</si>
  <si>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</si>
  <si>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</si>
  <si>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</si>
  <si>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</si>
  <si>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</si>
  <si>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</si>
  <si>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有形固定資産減価償却率』・・・有形固定資産のうち償却対象資産の減価償却がどの程度進んでいるかを表す指標。類似団体や全国平均は下回っているものの、徐々に老朽化は進んでいる状況といえます。　　　　　　　　　　　　　　　　　　　　　②『管路経年化比率』・・・法定耐用年数を超えた管路延長の割合を示す指標。今後、老朽管が増加していくことが見込まれています。　　　　　　　　　　　　       ③『管路更新率』・・・当該年度に更新した管路延長の割合を表す指標。類似団体と比較して低い水準で推移していますが、H28年の上昇は簡易水道統合に伴い移管された老朽管を更新したためです。　　　　　　　　　　　　　　　　　　　　　　　　　　　　　　　　　　　　　　　　　　　　　　　　　　　　　　　　　　　　　　　　　　　　　　　　　　　　　　　　全体的に施設及び管路の耐震化が進んでいない状況にあるため、今後は、優先順位をつけた上で、耐震化を含めた計画を立て、管路の更新を進めて行く必要があります。　　</t>
    <rPh sb="151" eb="153">
      <t>コンゴ</t>
    </rPh>
    <rPh sb="154" eb="156">
      <t>ロウキュウ</t>
    </rPh>
    <rPh sb="156" eb="157">
      <t>カン</t>
    </rPh>
    <rPh sb="254" eb="255">
      <t>ネン</t>
    </rPh>
    <rPh sb="256" eb="258">
      <t>ジョウショウ</t>
    </rPh>
    <rPh sb="259" eb="261">
      <t>カンイ</t>
    </rPh>
    <rPh sb="261" eb="263">
      <t>スイドウ</t>
    </rPh>
    <rPh sb="263" eb="265">
      <t>トウゴウ</t>
    </rPh>
    <rPh sb="266" eb="267">
      <t>トモナ</t>
    </rPh>
    <rPh sb="268" eb="270">
      <t>イカン</t>
    </rPh>
    <rPh sb="273" eb="275">
      <t>ロウキュウ</t>
    </rPh>
    <rPh sb="277" eb="279">
      <t>コウシン</t>
    </rPh>
    <rPh sb="423" eb="425">
      <t>カンロ</t>
    </rPh>
    <rPh sb="426" eb="428">
      <t>コウシン</t>
    </rPh>
    <phoneticPr fontId="7"/>
  </si>
  <si>
    <t>当市の水道事業は、類似団体と比較すると現在のところは、概ね良好な状況にあるといえます。しかしながら、人口減少により給水収益の減少が進んでいる中で、今後は巨大地震などの災害に備えた主要施設の耐震化や老朽化した施設及び管路の更新に多額の費用が必要になります。そうしたことから、平成３０年度策定予定の「新水道ビジョン」及び「経営戦略」に基づき、計画的な施設の耐震化及び更新を実施し、災害に強い「強靭」な施設を構築していかなければなりません。また、これまでも経費節減に努めてきましたが、給水収益の減少、簡易水道統合に伴う経費の増が見込まれ経常収支も悪化していくことが予想されることから、より一層の経営効率化を図りながら、料金体系の見直しや経営基盤の強化を進めていきます。</t>
    <rPh sb="70" eb="71">
      <t>ナカ</t>
    </rPh>
    <rPh sb="76" eb="78">
      <t>キョダイ</t>
    </rPh>
    <rPh sb="78" eb="80">
      <t>ジシン</t>
    </rPh>
    <rPh sb="83" eb="85">
      <t>サイガイ</t>
    </rPh>
    <rPh sb="86" eb="87">
      <t>ソナ</t>
    </rPh>
    <rPh sb="136" eb="138">
      <t>ヘイセイ</t>
    </rPh>
    <rPh sb="140" eb="142">
      <t>ネンド</t>
    </rPh>
    <rPh sb="142" eb="144">
      <t>サクテイ</t>
    </rPh>
    <rPh sb="144" eb="146">
      <t>ヨテイ</t>
    </rPh>
    <rPh sb="148" eb="149">
      <t>シン</t>
    </rPh>
    <rPh sb="149" eb="151">
      <t>スイドウ</t>
    </rPh>
    <rPh sb="156" eb="157">
      <t>オヨ</t>
    </rPh>
    <rPh sb="159" eb="161">
      <t>ケイエイ</t>
    </rPh>
    <rPh sb="161" eb="163">
      <t>センリャク</t>
    </rPh>
    <rPh sb="188" eb="190">
      <t>サイガイ</t>
    </rPh>
    <rPh sb="191" eb="192">
      <t>ツヨ</t>
    </rPh>
    <rPh sb="194" eb="196">
      <t>キョウジン</t>
    </rPh>
    <rPh sb="198" eb="200">
      <t>シセツ</t>
    </rPh>
    <rPh sb="201" eb="203">
      <t>コウチク</t>
    </rPh>
    <rPh sb="225" eb="227">
      <t>ケイヒ</t>
    </rPh>
    <rPh sb="227" eb="229">
      <t>セツゲン</t>
    </rPh>
    <rPh sb="230" eb="231">
      <t>ツト</t>
    </rPh>
    <rPh sb="239" eb="241">
      <t>キュウスイ</t>
    </rPh>
    <rPh sb="241" eb="243">
      <t>シュウエキ</t>
    </rPh>
    <rPh sb="244" eb="246">
      <t>ゲンショウ</t>
    </rPh>
    <rPh sb="247" eb="249">
      <t>カンイ</t>
    </rPh>
    <rPh sb="249" eb="251">
      <t>スイドウ</t>
    </rPh>
    <rPh sb="251" eb="253">
      <t>トウゴウ</t>
    </rPh>
    <rPh sb="254" eb="255">
      <t>トモナ</t>
    </rPh>
    <rPh sb="256" eb="258">
      <t>ケイヒ</t>
    </rPh>
    <rPh sb="259" eb="260">
      <t>ゾウ</t>
    </rPh>
    <rPh sb="261" eb="263">
      <t>ミコ</t>
    </rPh>
    <rPh sb="265" eb="267">
      <t>ケイジョウ</t>
    </rPh>
    <rPh sb="267" eb="269">
      <t>シュウシ</t>
    </rPh>
    <rPh sb="270" eb="272">
      <t>アッカ</t>
    </rPh>
    <rPh sb="279" eb="281">
      <t>ヨソウ</t>
    </rPh>
    <rPh sb="311" eb="313">
      <t>ミナオ</t>
    </rPh>
    <rPh sb="315" eb="317">
      <t>ケイエイ</t>
    </rPh>
    <rPh sb="317" eb="319">
      <t>キバン</t>
    </rPh>
    <rPh sb="320" eb="322">
      <t>キョウカ</t>
    </rPh>
    <rPh sb="323" eb="324">
      <t>スス</t>
    </rPh>
    <phoneticPr fontId="7"/>
  </si>
  <si>
    <t>①『経常収支比率』・・・経常費用が経常収益でどの程度賄われているかを示す指標。100％を上回っており、類似団体と比較しても高い比率を維持していることから現在のところ経営は安定しているといえます。　　　　　　　　　　　　　　　　　　　②『累積欠損金比率』・・・累積欠損金は発生しておらず、健全な経営状況にあるといえます。　　　　　　　　③『流動比率』・・・流動負債に対する流動資産の割合で短期債務に対する支払能力を表す指標。100％を上回っており、現在のところ短期債務に対する支払能力は問題ありません。　　　　　　　　　　　　　　　　　　　　　　　④『企業債残高対給水収益比率』・・・給水収益に対する企業債残高の割合であり、企業債残高の規模を表す指標。近年、建設改良を企業債に頼らず行ってきた結果、償還も順調に進んでおり企業債残高は減少しています。しかし老朽化の著しい施設の更新及び耐震化を予定していることから、増加していくことが予想されます。　　　　　　　　　　　　　　　　　　　　　⑤『料金回収率』・・・給水に係る費用がどの程度給水収益で賄えているかを表した指標。100％を上回っており、現在のところ、必要な経費を給水収益で賄えているといえます。　　　　　　　　　　　　　　　　　　　　　　　　⑥『給水原価』・・・有収水量1㎥あたりについて、どれだけの費用がかかっているかを表す指標。類似団体、全国平均に比べて低い水準になっていますが、今後、企業債の借り入れに伴う利息の支払いや減価償却費の増加に伴い、上昇することが予想されます。　　　　　　　　　　　　　　　　　　　　　⑦『施設利用率』・・・配水能力に対する配水量の割合で、施設の利用状況を判断する指標。類似団体、全国平均を上回っており、有効に施設が利用されているといえます。　　　　　　　　　　　　　　　　　　　　　　　　⑧『有収率』・・・施設の稼動が収益につながっているかを判断する指標。類似団体を上回っていますが、今後も漏水防止対策を進め有収率の向上に努めていきます。</t>
    <rPh sb="122" eb="123">
      <t>キン</t>
    </rPh>
    <rPh sb="133" eb="134">
      <t>キン</t>
    </rPh>
    <rPh sb="325" eb="327">
      <t>キンネン</t>
    </rPh>
    <rPh sb="359" eb="361">
      <t>キギョウ</t>
    </rPh>
    <rPh sb="361" eb="362">
      <t>サイ</t>
    </rPh>
    <rPh sb="362" eb="364">
      <t>ザンダカ</t>
    </rPh>
    <rPh sb="365" eb="367">
      <t>ゲンショウ</t>
    </rPh>
    <rPh sb="495" eb="497">
      <t>ゲンザイ</t>
    </rPh>
    <rPh sb="619" eb="621">
      <t>コンゴ</t>
    </rPh>
    <rPh sb="622" eb="624">
      <t>キギョウ</t>
    </rPh>
    <rPh sb="624" eb="625">
      <t>サイ</t>
    </rPh>
    <rPh sb="626" eb="627">
      <t>カ</t>
    </rPh>
    <rPh sb="628" eb="629">
      <t>イ</t>
    </rPh>
    <rPh sb="631" eb="632">
      <t>トモナ</t>
    </rPh>
    <rPh sb="633" eb="635">
      <t>リソク</t>
    </rPh>
    <rPh sb="636" eb="638">
      <t>シハラ</t>
    </rPh>
    <rPh sb="640" eb="642">
      <t>ゲンカ</t>
    </rPh>
    <rPh sb="642" eb="644">
      <t>ショウキャク</t>
    </rPh>
    <rPh sb="644" eb="645">
      <t>ヒ</t>
    </rPh>
    <rPh sb="646" eb="648">
      <t>ゾウカ</t>
    </rPh>
    <rPh sb="649" eb="650">
      <t>トモナ</t>
    </rPh>
    <rPh sb="652" eb="654">
      <t>ジョウショウ</t>
    </rPh>
    <rPh sb="659" eb="661">
      <t>ヨソウ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</si>
</sst>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0.12</c:v>
                </c:pt>
                <c:pt idx="1">
                  <c:v>0.57999999999999996</c:v>
                </c:pt>
                <c:pt idx="2">
                  <c:v>0.86</c:v>
                </c:pt>
                <c:pt idx="3">
                  <c:v>0.72</c:v>
                </c:pt>
                <c:pt idx="4">
                  <c:v>3.27</c:v>
                </c:pt>
              </c:numCache>
            </c:numRef>
          </c:val>
        </c:ser>
        <c:dLbls>
          <c:showLegendKey val="0"/>
          <c:showVal val="0"/>
          <c:showCatName val="0"/>
          <c:showSerName val="0"/>
          <c:showPercent val="0"/>
          <c:showBubbleSize val="0"/>
        </c:dLbls>
        <c:gapWidth val="150"/>
        <c:axId val="83825408"/>
        <c:axId val="8382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83825408"/>
        <c:axId val="83827328"/>
      </c:lineChart>
      <c:dateAx>
        <c:axId val="83825408"/>
        <c:scaling>
          <c:orientation val="minMax"/>
        </c:scaling>
        <c:delete val="1"/>
        <c:axPos val="b"/>
        <c:numFmt formatCode="ge" sourceLinked="1"/>
        <c:majorTickMark val="none"/>
        <c:minorTickMark val="none"/>
        <c:tickLblPos val="none"/>
        <c:crossAx val="83827328"/>
        <c:crosses val="autoZero"/>
        <c:auto val="1"/>
        <c:lblOffset val="100"/>
        <c:baseTimeUnit val="years"/>
      </c:dateAx>
      <c:valAx>
        <c:axId val="8382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82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71.89</c:v>
                </c:pt>
                <c:pt idx="1">
                  <c:v>72.42</c:v>
                </c:pt>
                <c:pt idx="2">
                  <c:v>72.2</c:v>
                </c:pt>
                <c:pt idx="3">
                  <c:v>69.849999999999994</c:v>
                </c:pt>
                <c:pt idx="4">
                  <c:v>69.77</c:v>
                </c:pt>
              </c:numCache>
            </c:numRef>
          </c:val>
        </c:ser>
        <c:dLbls>
          <c:showLegendKey val="0"/>
          <c:showVal val="0"/>
          <c:showCatName val="0"/>
          <c:showSerName val="0"/>
          <c:showPercent val="0"/>
          <c:showBubbleSize val="0"/>
        </c:dLbls>
        <c:gapWidth val="150"/>
        <c:axId val="85218432"/>
        <c:axId val="8522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85218432"/>
        <c:axId val="85220352"/>
      </c:lineChart>
      <c:dateAx>
        <c:axId val="85218432"/>
        <c:scaling>
          <c:orientation val="minMax"/>
        </c:scaling>
        <c:delete val="1"/>
        <c:axPos val="b"/>
        <c:numFmt formatCode="ge" sourceLinked="1"/>
        <c:majorTickMark val="none"/>
        <c:minorTickMark val="none"/>
        <c:tickLblPos val="none"/>
        <c:crossAx val="85220352"/>
        <c:crosses val="autoZero"/>
        <c:auto val="1"/>
        <c:lblOffset val="100"/>
        <c:baseTimeUnit val="years"/>
      </c:dateAx>
      <c:valAx>
        <c:axId val="8522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1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85.86</c:v>
                </c:pt>
                <c:pt idx="1">
                  <c:v>85.58</c:v>
                </c:pt>
                <c:pt idx="2">
                  <c:v>85.78</c:v>
                </c:pt>
                <c:pt idx="3">
                  <c:v>85.59</c:v>
                </c:pt>
                <c:pt idx="4">
                  <c:v>84.73</c:v>
                </c:pt>
              </c:numCache>
            </c:numRef>
          </c:val>
        </c:ser>
        <c:dLbls>
          <c:showLegendKey val="0"/>
          <c:showVal val="0"/>
          <c:showCatName val="0"/>
          <c:showSerName val="0"/>
          <c:showPercent val="0"/>
          <c:showBubbleSize val="0"/>
        </c:dLbls>
        <c:gapWidth val="150"/>
        <c:axId val="85537536"/>
        <c:axId val="8553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85537536"/>
        <c:axId val="85539456"/>
      </c:lineChart>
      <c:dateAx>
        <c:axId val="85537536"/>
        <c:scaling>
          <c:orientation val="minMax"/>
        </c:scaling>
        <c:delete val="1"/>
        <c:axPos val="b"/>
        <c:numFmt formatCode="ge" sourceLinked="1"/>
        <c:majorTickMark val="none"/>
        <c:minorTickMark val="none"/>
        <c:tickLblPos val="none"/>
        <c:crossAx val="85539456"/>
        <c:crosses val="autoZero"/>
        <c:auto val="1"/>
        <c:lblOffset val="100"/>
        <c:baseTimeUnit val="years"/>
      </c:dateAx>
      <c:valAx>
        <c:axId val="8553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3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123.76</c:v>
                </c:pt>
                <c:pt idx="1">
                  <c:v>116.12</c:v>
                </c:pt>
                <c:pt idx="2">
                  <c:v>120.47</c:v>
                </c:pt>
                <c:pt idx="3">
                  <c:v>117.15</c:v>
                </c:pt>
                <c:pt idx="4">
                  <c:v>118.36</c:v>
                </c:pt>
              </c:numCache>
            </c:numRef>
          </c:val>
        </c:ser>
        <c:dLbls>
          <c:showLegendKey val="0"/>
          <c:showVal val="0"/>
          <c:showCatName val="0"/>
          <c:showSerName val="0"/>
          <c:showPercent val="0"/>
          <c:showBubbleSize val="0"/>
        </c:dLbls>
        <c:gapWidth val="150"/>
        <c:axId val="83861888"/>
        <c:axId val="8386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83861888"/>
        <c:axId val="83863808"/>
      </c:lineChart>
      <c:dateAx>
        <c:axId val="83861888"/>
        <c:scaling>
          <c:orientation val="minMax"/>
        </c:scaling>
        <c:delete val="1"/>
        <c:axPos val="b"/>
        <c:numFmt formatCode="ge" sourceLinked="1"/>
        <c:majorTickMark val="none"/>
        <c:minorTickMark val="none"/>
        <c:tickLblPos val="none"/>
        <c:crossAx val="83863808"/>
        <c:crosses val="autoZero"/>
        <c:auto val="1"/>
        <c:lblOffset val="100"/>
        <c:baseTimeUnit val="years"/>
      </c:dateAx>
      <c:valAx>
        <c:axId val="83863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86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38.68</c:v>
                </c:pt>
                <c:pt idx="1">
                  <c:v>37.64</c:v>
                </c:pt>
                <c:pt idx="2">
                  <c:v>39.89</c:v>
                </c:pt>
                <c:pt idx="3">
                  <c:v>40.69</c:v>
                </c:pt>
                <c:pt idx="4">
                  <c:v>42.65</c:v>
                </c:pt>
              </c:numCache>
            </c:numRef>
          </c:val>
        </c:ser>
        <c:dLbls>
          <c:showLegendKey val="0"/>
          <c:showVal val="0"/>
          <c:showCatName val="0"/>
          <c:showSerName val="0"/>
          <c:showPercent val="0"/>
          <c:showBubbleSize val="0"/>
        </c:dLbls>
        <c:gapWidth val="150"/>
        <c:axId val="84557824"/>
        <c:axId val="8455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84557824"/>
        <c:axId val="84559744"/>
      </c:lineChart>
      <c:dateAx>
        <c:axId val="84557824"/>
        <c:scaling>
          <c:orientation val="minMax"/>
        </c:scaling>
        <c:delete val="1"/>
        <c:axPos val="b"/>
        <c:numFmt formatCode="ge" sourceLinked="1"/>
        <c:majorTickMark val="none"/>
        <c:minorTickMark val="none"/>
        <c:tickLblPos val="none"/>
        <c:crossAx val="84559744"/>
        <c:crosses val="autoZero"/>
        <c:auto val="1"/>
        <c:lblOffset val="100"/>
        <c:baseTimeUnit val="years"/>
      </c:dateAx>
      <c:valAx>
        <c:axId val="8455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5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0.25</c:v>
                </c:pt>
                <c:pt idx="1">
                  <c:v>0.25</c:v>
                </c:pt>
                <c:pt idx="2" formatCode="#,##0.00;&quot;△&quot;#,##0.00">
                  <c:v>0</c:v>
                </c:pt>
                <c:pt idx="3" formatCode="#,##0.00;&quot;△&quot;#,##0.00">
                  <c:v>0</c:v>
                </c:pt>
                <c:pt idx="4">
                  <c:v>0.91</c:v>
                </c:pt>
              </c:numCache>
            </c:numRef>
          </c:val>
        </c:ser>
        <c:dLbls>
          <c:showLegendKey val="0"/>
          <c:showVal val="0"/>
          <c:showCatName val="0"/>
          <c:showSerName val="0"/>
          <c:showPercent val="0"/>
          <c:showBubbleSize val="0"/>
        </c:dLbls>
        <c:gapWidth val="150"/>
        <c:axId val="84606336"/>
        <c:axId val="8467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84606336"/>
        <c:axId val="84674048"/>
      </c:lineChart>
      <c:dateAx>
        <c:axId val="84606336"/>
        <c:scaling>
          <c:orientation val="minMax"/>
        </c:scaling>
        <c:delete val="1"/>
        <c:axPos val="b"/>
        <c:numFmt formatCode="ge" sourceLinked="1"/>
        <c:majorTickMark val="none"/>
        <c:minorTickMark val="none"/>
        <c:tickLblPos val="none"/>
        <c:crossAx val="84674048"/>
        <c:crosses val="autoZero"/>
        <c:auto val="1"/>
        <c:lblOffset val="100"/>
        <c:baseTimeUnit val="years"/>
      </c:dateAx>
      <c:valAx>
        <c:axId val="8467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0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715008"/>
        <c:axId val="8471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84715008"/>
        <c:axId val="84716928"/>
      </c:lineChart>
      <c:dateAx>
        <c:axId val="84715008"/>
        <c:scaling>
          <c:orientation val="minMax"/>
        </c:scaling>
        <c:delete val="1"/>
        <c:axPos val="b"/>
        <c:numFmt formatCode="ge" sourceLinked="1"/>
        <c:majorTickMark val="none"/>
        <c:minorTickMark val="none"/>
        <c:tickLblPos val="none"/>
        <c:crossAx val="84716928"/>
        <c:crosses val="autoZero"/>
        <c:auto val="1"/>
        <c:lblOffset val="100"/>
        <c:baseTimeUnit val="years"/>
      </c:dateAx>
      <c:valAx>
        <c:axId val="84716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71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2955.82</c:v>
                </c:pt>
                <c:pt idx="1">
                  <c:v>628.11</c:v>
                </c:pt>
                <c:pt idx="2">
                  <c:v>972.79</c:v>
                </c:pt>
                <c:pt idx="3">
                  <c:v>1033.6400000000001</c:v>
                </c:pt>
                <c:pt idx="4">
                  <c:v>858.87</c:v>
                </c:pt>
              </c:numCache>
            </c:numRef>
          </c:val>
        </c:ser>
        <c:dLbls>
          <c:showLegendKey val="0"/>
          <c:showVal val="0"/>
          <c:showCatName val="0"/>
          <c:showSerName val="0"/>
          <c:showPercent val="0"/>
          <c:showBubbleSize val="0"/>
        </c:dLbls>
        <c:gapWidth val="150"/>
        <c:axId val="85017728"/>
        <c:axId val="8501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85017728"/>
        <c:axId val="85019648"/>
      </c:lineChart>
      <c:dateAx>
        <c:axId val="85017728"/>
        <c:scaling>
          <c:orientation val="minMax"/>
        </c:scaling>
        <c:delete val="1"/>
        <c:axPos val="b"/>
        <c:numFmt formatCode="ge" sourceLinked="1"/>
        <c:majorTickMark val="none"/>
        <c:minorTickMark val="none"/>
        <c:tickLblPos val="none"/>
        <c:crossAx val="85019648"/>
        <c:crosses val="autoZero"/>
        <c:auto val="1"/>
        <c:lblOffset val="100"/>
        <c:baseTimeUnit val="years"/>
      </c:dateAx>
      <c:valAx>
        <c:axId val="85019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01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238.95</c:v>
                </c:pt>
                <c:pt idx="1">
                  <c:v>226.06</c:v>
                </c:pt>
                <c:pt idx="2">
                  <c:v>210.88</c:v>
                </c:pt>
                <c:pt idx="3">
                  <c:v>217.92</c:v>
                </c:pt>
                <c:pt idx="4">
                  <c:v>201.97</c:v>
                </c:pt>
              </c:numCache>
            </c:numRef>
          </c:val>
        </c:ser>
        <c:dLbls>
          <c:showLegendKey val="0"/>
          <c:showVal val="0"/>
          <c:showCatName val="0"/>
          <c:showSerName val="0"/>
          <c:showPercent val="0"/>
          <c:showBubbleSize val="0"/>
        </c:dLbls>
        <c:gapWidth val="150"/>
        <c:axId val="85058304"/>
        <c:axId val="8506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85058304"/>
        <c:axId val="85060224"/>
      </c:lineChart>
      <c:dateAx>
        <c:axId val="85058304"/>
        <c:scaling>
          <c:orientation val="minMax"/>
        </c:scaling>
        <c:delete val="1"/>
        <c:axPos val="b"/>
        <c:numFmt formatCode="ge" sourceLinked="1"/>
        <c:majorTickMark val="none"/>
        <c:minorTickMark val="none"/>
        <c:tickLblPos val="none"/>
        <c:crossAx val="85060224"/>
        <c:crosses val="autoZero"/>
        <c:auto val="1"/>
        <c:lblOffset val="100"/>
        <c:baseTimeUnit val="years"/>
      </c:dateAx>
      <c:valAx>
        <c:axId val="85060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05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118.65</c:v>
                </c:pt>
                <c:pt idx="1">
                  <c:v>113.61</c:v>
                </c:pt>
                <c:pt idx="2">
                  <c:v>118.61</c:v>
                </c:pt>
                <c:pt idx="3">
                  <c:v>114.58</c:v>
                </c:pt>
                <c:pt idx="4">
                  <c:v>113.26</c:v>
                </c:pt>
              </c:numCache>
            </c:numRef>
          </c:val>
        </c:ser>
        <c:dLbls>
          <c:showLegendKey val="0"/>
          <c:showVal val="0"/>
          <c:showCatName val="0"/>
          <c:showSerName val="0"/>
          <c:showPercent val="0"/>
          <c:showBubbleSize val="0"/>
        </c:dLbls>
        <c:gapWidth val="150"/>
        <c:axId val="85086592"/>
        <c:axId val="8508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85086592"/>
        <c:axId val="85088512"/>
      </c:lineChart>
      <c:dateAx>
        <c:axId val="85086592"/>
        <c:scaling>
          <c:orientation val="minMax"/>
        </c:scaling>
        <c:delete val="1"/>
        <c:axPos val="b"/>
        <c:numFmt formatCode="ge" sourceLinked="1"/>
        <c:majorTickMark val="none"/>
        <c:minorTickMark val="none"/>
        <c:tickLblPos val="none"/>
        <c:crossAx val="85088512"/>
        <c:crosses val="autoZero"/>
        <c:auto val="1"/>
        <c:lblOffset val="100"/>
        <c:baseTimeUnit val="years"/>
      </c:dateAx>
      <c:valAx>
        <c:axId val="8508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8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125.09</c:v>
                </c:pt>
                <c:pt idx="1">
                  <c:v>130.9</c:v>
                </c:pt>
                <c:pt idx="2">
                  <c:v>124.78</c:v>
                </c:pt>
                <c:pt idx="3">
                  <c:v>129.87</c:v>
                </c:pt>
                <c:pt idx="4">
                  <c:v>131.33000000000001</c:v>
                </c:pt>
              </c:numCache>
            </c:numRef>
          </c:val>
        </c:ser>
        <c:dLbls>
          <c:showLegendKey val="0"/>
          <c:showVal val="0"/>
          <c:showCatName val="0"/>
          <c:showSerName val="0"/>
          <c:showPercent val="0"/>
          <c:showBubbleSize val="0"/>
        </c:dLbls>
        <c:gapWidth val="150"/>
        <c:axId val="85124608"/>
        <c:axId val="8512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85124608"/>
        <c:axId val="85126528"/>
      </c:lineChart>
      <c:dateAx>
        <c:axId val="85124608"/>
        <c:scaling>
          <c:orientation val="minMax"/>
        </c:scaling>
        <c:delete val="1"/>
        <c:axPos val="b"/>
        <c:numFmt formatCode="ge" sourceLinked="1"/>
        <c:majorTickMark val="none"/>
        <c:minorTickMark val="none"/>
        <c:tickLblPos val="none"/>
        <c:crossAx val="85126528"/>
        <c:crosses val="autoZero"/>
        <c:auto val="1"/>
        <c:lblOffset val="100"/>
        <c:baseTimeUnit val="years"/>
      </c:dateAx>
      <c:valAx>
        <c:axId val="8512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2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大分県　津久見市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60" t="s">
        <v>116</v>
      </c>
      <c r="AE8" s="60"/>
      <c r="AF8" s="60"/>
      <c r="AG8" s="60"/>
      <c r="AH8" s="60"/>
      <c r="AI8" s="60"/>
      <c r="AJ8" s="60"/>
      <c r="AK8" s="5"/>
      <c r="AL8" s="61">
        <f>データ!$R$6</f>
        <v>18481</v>
      </c>
      <c r="AM8" s="61"/>
      <c r="AN8" s="61"/>
      <c r="AO8" s="61"/>
      <c r="AP8" s="61"/>
      <c r="AQ8" s="61"/>
      <c r="AR8" s="61"/>
      <c r="AS8" s="61"/>
      <c r="AT8" s="51">
        <f>データ!$S$6</f>
        <v>79.48</v>
      </c>
      <c r="AU8" s="52"/>
      <c r="AV8" s="52"/>
      <c r="AW8" s="52"/>
      <c r="AX8" s="52"/>
      <c r="AY8" s="52"/>
      <c r="AZ8" s="52"/>
      <c r="BA8" s="52"/>
      <c r="BB8" s="53">
        <f>データ!$T$6</f>
        <v>232.52</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83.77</v>
      </c>
      <c r="J10" s="52"/>
      <c r="K10" s="52"/>
      <c r="L10" s="52"/>
      <c r="M10" s="52"/>
      <c r="N10" s="52"/>
      <c r="O10" s="64"/>
      <c r="P10" s="53">
        <f>データ!$P$6</f>
        <v>91.49</v>
      </c>
      <c r="Q10" s="53"/>
      <c r="R10" s="53"/>
      <c r="S10" s="53"/>
      <c r="T10" s="53"/>
      <c r="U10" s="53"/>
      <c r="V10" s="53"/>
      <c r="W10" s="61">
        <f>データ!$Q$6</f>
        <v>2650</v>
      </c>
      <c r="X10" s="61"/>
      <c r="Y10" s="61"/>
      <c r="Z10" s="61"/>
      <c r="AA10" s="61"/>
      <c r="AB10" s="61"/>
      <c r="AC10" s="61"/>
      <c r="AD10" s="2"/>
      <c r="AE10" s="2"/>
      <c r="AF10" s="2"/>
      <c r="AG10" s="2"/>
      <c r="AH10" s="5"/>
      <c r="AI10" s="5"/>
      <c r="AJ10" s="5"/>
      <c r="AK10" s="5"/>
      <c r="AL10" s="61">
        <f>データ!$U$6</f>
        <v>16780</v>
      </c>
      <c r="AM10" s="61"/>
      <c r="AN10" s="61"/>
      <c r="AO10" s="61"/>
      <c r="AP10" s="61"/>
      <c r="AQ10" s="61"/>
      <c r="AR10" s="61"/>
      <c r="AS10" s="61"/>
      <c r="AT10" s="51">
        <f>データ!$V$6</f>
        <v>12.76</v>
      </c>
      <c r="AU10" s="52"/>
      <c r="AV10" s="52"/>
      <c r="AW10" s="52"/>
      <c r="AX10" s="52"/>
      <c r="AY10" s="52"/>
      <c r="AZ10" s="52"/>
      <c r="BA10" s="52"/>
      <c r="BB10" s="53">
        <f>データ!$W$6</f>
        <v>1315.05</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119</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5" t="s">
        <v>117</v>
      </c>
      <c r="BM47" s="86"/>
      <c r="BN47" s="86"/>
      <c r="BO47" s="86"/>
      <c r="BP47" s="86"/>
      <c r="BQ47" s="86"/>
      <c r="BR47" s="86"/>
      <c r="BS47" s="86"/>
      <c r="BT47" s="86"/>
      <c r="BU47" s="86"/>
      <c r="BV47" s="86"/>
      <c r="BW47" s="86"/>
      <c r="BX47" s="86"/>
      <c r="BY47" s="86"/>
      <c r="BZ47" s="87"/>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5"/>
      <c r="BM48" s="86"/>
      <c r="BN48" s="86"/>
      <c r="BO48" s="86"/>
      <c r="BP48" s="86"/>
      <c r="BQ48" s="86"/>
      <c r="BR48" s="86"/>
      <c r="BS48" s="86"/>
      <c r="BT48" s="86"/>
      <c r="BU48" s="86"/>
      <c r="BV48" s="86"/>
      <c r="BW48" s="86"/>
      <c r="BX48" s="86"/>
      <c r="BY48" s="86"/>
      <c r="BZ48" s="87"/>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5"/>
      <c r="BM49" s="86"/>
      <c r="BN49" s="86"/>
      <c r="BO49" s="86"/>
      <c r="BP49" s="86"/>
      <c r="BQ49" s="86"/>
      <c r="BR49" s="86"/>
      <c r="BS49" s="86"/>
      <c r="BT49" s="86"/>
      <c r="BU49" s="86"/>
      <c r="BV49" s="86"/>
      <c r="BW49" s="86"/>
      <c r="BX49" s="86"/>
      <c r="BY49" s="86"/>
      <c r="BZ49" s="87"/>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5"/>
      <c r="BM50" s="86"/>
      <c r="BN50" s="86"/>
      <c r="BO50" s="86"/>
      <c r="BP50" s="86"/>
      <c r="BQ50" s="86"/>
      <c r="BR50" s="86"/>
      <c r="BS50" s="86"/>
      <c r="BT50" s="86"/>
      <c r="BU50" s="86"/>
      <c r="BV50" s="86"/>
      <c r="BW50" s="86"/>
      <c r="BX50" s="86"/>
      <c r="BY50" s="86"/>
      <c r="BZ50" s="87"/>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5"/>
      <c r="BM51" s="86"/>
      <c r="BN51" s="86"/>
      <c r="BO51" s="86"/>
      <c r="BP51" s="86"/>
      <c r="BQ51" s="86"/>
      <c r="BR51" s="86"/>
      <c r="BS51" s="86"/>
      <c r="BT51" s="86"/>
      <c r="BU51" s="86"/>
      <c r="BV51" s="86"/>
      <c r="BW51" s="86"/>
      <c r="BX51" s="86"/>
      <c r="BY51" s="86"/>
      <c r="BZ51" s="87"/>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5"/>
      <c r="BM52" s="86"/>
      <c r="BN52" s="86"/>
      <c r="BO52" s="86"/>
      <c r="BP52" s="86"/>
      <c r="BQ52" s="86"/>
      <c r="BR52" s="86"/>
      <c r="BS52" s="86"/>
      <c r="BT52" s="86"/>
      <c r="BU52" s="86"/>
      <c r="BV52" s="86"/>
      <c r="BW52" s="86"/>
      <c r="BX52" s="86"/>
      <c r="BY52" s="86"/>
      <c r="BZ52" s="87"/>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5"/>
      <c r="BM53" s="86"/>
      <c r="BN53" s="86"/>
      <c r="BO53" s="86"/>
      <c r="BP53" s="86"/>
      <c r="BQ53" s="86"/>
      <c r="BR53" s="86"/>
      <c r="BS53" s="86"/>
      <c r="BT53" s="86"/>
      <c r="BU53" s="86"/>
      <c r="BV53" s="86"/>
      <c r="BW53" s="86"/>
      <c r="BX53" s="86"/>
      <c r="BY53" s="86"/>
      <c r="BZ53" s="87"/>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5"/>
      <c r="BM54" s="86"/>
      <c r="BN54" s="86"/>
      <c r="BO54" s="86"/>
      <c r="BP54" s="86"/>
      <c r="BQ54" s="86"/>
      <c r="BR54" s="86"/>
      <c r="BS54" s="86"/>
      <c r="BT54" s="86"/>
      <c r="BU54" s="86"/>
      <c r="BV54" s="86"/>
      <c r="BW54" s="86"/>
      <c r="BX54" s="86"/>
      <c r="BY54" s="86"/>
      <c r="BZ54" s="87"/>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5"/>
      <c r="BM55" s="86"/>
      <c r="BN55" s="86"/>
      <c r="BO55" s="86"/>
      <c r="BP55" s="86"/>
      <c r="BQ55" s="86"/>
      <c r="BR55" s="86"/>
      <c r="BS55" s="86"/>
      <c r="BT55" s="86"/>
      <c r="BU55" s="86"/>
      <c r="BV55" s="86"/>
      <c r="BW55" s="86"/>
      <c r="BX55" s="86"/>
      <c r="BY55" s="86"/>
      <c r="BZ55" s="87"/>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5"/>
      <c r="BM56" s="86"/>
      <c r="BN56" s="86"/>
      <c r="BO56" s="86"/>
      <c r="BP56" s="86"/>
      <c r="BQ56" s="86"/>
      <c r="BR56" s="86"/>
      <c r="BS56" s="86"/>
      <c r="BT56" s="86"/>
      <c r="BU56" s="86"/>
      <c r="BV56" s="86"/>
      <c r="BW56" s="86"/>
      <c r="BX56" s="86"/>
      <c r="BY56" s="86"/>
      <c r="BZ56" s="87"/>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5"/>
      <c r="BM57" s="86"/>
      <c r="BN57" s="86"/>
      <c r="BO57" s="86"/>
      <c r="BP57" s="86"/>
      <c r="BQ57" s="86"/>
      <c r="BR57" s="86"/>
      <c r="BS57" s="86"/>
      <c r="BT57" s="86"/>
      <c r="BU57" s="86"/>
      <c r="BV57" s="86"/>
      <c r="BW57" s="86"/>
      <c r="BX57" s="86"/>
      <c r="BY57" s="86"/>
      <c r="BZ57" s="87"/>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5"/>
      <c r="BM58" s="86"/>
      <c r="BN58" s="86"/>
      <c r="BO58" s="86"/>
      <c r="BP58" s="86"/>
      <c r="BQ58" s="86"/>
      <c r="BR58" s="86"/>
      <c r="BS58" s="86"/>
      <c r="BT58" s="86"/>
      <c r="BU58" s="86"/>
      <c r="BV58" s="86"/>
      <c r="BW58" s="86"/>
      <c r="BX58" s="86"/>
      <c r="BY58" s="86"/>
      <c r="BZ58" s="8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5"/>
      <c r="BM59" s="86"/>
      <c r="BN59" s="86"/>
      <c r="BO59" s="86"/>
      <c r="BP59" s="86"/>
      <c r="BQ59" s="86"/>
      <c r="BR59" s="86"/>
      <c r="BS59" s="86"/>
      <c r="BT59" s="86"/>
      <c r="BU59" s="86"/>
      <c r="BV59" s="86"/>
      <c r="BW59" s="86"/>
      <c r="BX59" s="86"/>
      <c r="BY59" s="86"/>
      <c r="BZ59" s="87"/>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5"/>
      <c r="BM60" s="86"/>
      <c r="BN60" s="86"/>
      <c r="BO60" s="86"/>
      <c r="BP60" s="86"/>
      <c r="BQ60" s="86"/>
      <c r="BR60" s="86"/>
      <c r="BS60" s="86"/>
      <c r="BT60" s="86"/>
      <c r="BU60" s="86"/>
      <c r="BV60" s="86"/>
      <c r="BW60" s="86"/>
      <c r="BX60" s="86"/>
      <c r="BY60" s="86"/>
      <c r="BZ60" s="87"/>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5"/>
      <c r="BM61" s="86"/>
      <c r="BN61" s="86"/>
      <c r="BO61" s="86"/>
      <c r="BP61" s="86"/>
      <c r="BQ61" s="86"/>
      <c r="BR61" s="86"/>
      <c r="BS61" s="86"/>
      <c r="BT61" s="86"/>
      <c r="BU61" s="86"/>
      <c r="BV61" s="86"/>
      <c r="BW61" s="86"/>
      <c r="BX61" s="86"/>
      <c r="BY61" s="86"/>
      <c r="BZ61" s="87"/>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5"/>
      <c r="BM62" s="86"/>
      <c r="BN62" s="86"/>
      <c r="BO62" s="86"/>
      <c r="BP62" s="86"/>
      <c r="BQ62" s="86"/>
      <c r="BR62" s="86"/>
      <c r="BS62" s="86"/>
      <c r="BT62" s="86"/>
      <c r="BU62" s="86"/>
      <c r="BV62" s="86"/>
      <c r="BW62" s="86"/>
      <c r="BX62" s="86"/>
      <c r="BY62" s="86"/>
      <c r="BZ62" s="87"/>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5"/>
      <c r="BM63" s="86"/>
      <c r="BN63" s="86"/>
      <c r="BO63" s="86"/>
      <c r="BP63" s="86"/>
      <c r="BQ63" s="86"/>
      <c r="BR63" s="86"/>
      <c r="BS63" s="86"/>
      <c r="BT63" s="86"/>
      <c r="BU63" s="86"/>
      <c r="BV63" s="86"/>
      <c r="BW63" s="86"/>
      <c r="BX63" s="86"/>
      <c r="BY63" s="86"/>
      <c r="BZ63" s="87"/>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5" t="s">
        <v>118</v>
      </c>
      <c r="BM66" s="86"/>
      <c r="BN66" s="86"/>
      <c r="BO66" s="86"/>
      <c r="BP66" s="86"/>
      <c r="BQ66" s="86"/>
      <c r="BR66" s="86"/>
      <c r="BS66" s="86"/>
      <c r="BT66" s="86"/>
      <c r="BU66" s="86"/>
      <c r="BV66" s="86"/>
      <c r="BW66" s="86"/>
      <c r="BX66" s="86"/>
      <c r="BY66" s="86"/>
      <c r="BZ66" s="87"/>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5"/>
      <c r="BM67" s="86"/>
      <c r="BN67" s="86"/>
      <c r="BO67" s="86"/>
      <c r="BP67" s="86"/>
      <c r="BQ67" s="86"/>
      <c r="BR67" s="86"/>
      <c r="BS67" s="86"/>
      <c r="BT67" s="86"/>
      <c r="BU67" s="86"/>
      <c r="BV67" s="86"/>
      <c r="BW67" s="86"/>
      <c r="BX67" s="86"/>
      <c r="BY67" s="86"/>
      <c r="BZ67" s="87"/>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5"/>
      <c r="BM68" s="86"/>
      <c r="BN68" s="86"/>
      <c r="BO68" s="86"/>
      <c r="BP68" s="86"/>
      <c r="BQ68" s="86"/>
      <c r="BR68" s="86"/>
      <c r="BS68" s="86"/>
      <c r="BT68" s="86"/>
      <c r="BU68" s="86"/>
      <c r="BV68" s="86"/>
      <c r="BW68" s="86"/>
      <c r="BX68" s="86"/>
      <c r="BY68" s="86"/>
      <c r="BZ68" s="87"/>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5"/>
      <c r="BM69" s="86"/>
      <c r="BN69" s="86"/>
      <c r="BO69" s="86"/>
      <c r="BP69" s="86"/>
      <c r="BQ69" s="86"/>
      <c r="BR69" s="86"/>
      <c r="BS69" s="86"/>
      <c r="BT69" s="86"/>
      <c r="BU69" s="86"/>
      <c r="BV69" s="86"/>
      <c r="BW69" s="86"/>
      <c r="BX69" s="86"/>
      <c r="BY69" s="86"/>
      <c r="BZ69" s="87"/>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5"/>
      <c r="BM70" s="86"/>
      <c r="BN70" s="86"/>
      <c r="BO70" s="86"/>
      <c r="BP70" s="86"/>
      <c r="BQ70" s="86"/>
      <c r="BR70" s="86"/>
      <c r="BS70" s="86"/>
      <c r="BT70" s="86"/>
      <c r="BU70" s="86"/>
      <c r="BV70" s="86"/>
      <c r="BW70" s="86"/>
      <c r="BX70" s="86"/>
      <c r="BY70" s="86"/>
      <c r="BZ70" s="87"/>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5"/>
      <c r="BM71" s="86"/>
      <c r="BN71" s="86"/>
      <c r="BO71" s="86"/>
      <c r="BP71" s="86"/>
      <c r="BQ71" s="86"/>
      <c r="BR71" s="86"/>
      <c r="BS71" s="86"/>
      <c r="BT71" s="86"/>
      <c r="BU71" s="86"/>
      <c r="BV71" s="86"/>
      <c r="BW71" s="86"/>
      <c r="BX71" s="86"/>
      <c r="BY71" s="86"/>
      <c r="BZ71" s="87"/>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5"/>
      <c r="BM72" s="86"/>
      <c r="BN72" s="86"/>
      <c r="BO72" s="86"/>
      <c r="BP72" s="86"/>
      <c r="BQ72" s="86"/>
      <c r="BR72" s="86"/>
      <c r="BS72" s="86"/>
      <c r="BT72" s="86"/>
      <c r="BU72" s="86"/>
      <c r="BV72" s="86"/>
      <c r="BW72" s="86"/>
      <c r="BX72" s="86"/>
      <c r="BY72" s="86"/>
      <c r="BZ72" s="87"/>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5"/>
      <c r="BM73" s="86"/>
      <c r="BN73" s="86"/>
      <c r="BO73" s="86"/>
      <c r="BP73" s="86"/>
      <c r="BQ73" s="86"/>
      <c r="BR73" s="86"/>
      <c r="BS73" s="86"/>
      <c r="BT73" s="86"/>
      <c r="BU73" s="86"/>
      <c r="BV73" s="86"/>
      <c r="BW73" s="86"/>
      <c r="BX73" s="86"/>
      <c r="BY73" s="86"/>
      <c r="BZ73" s="87"/>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5"/>
      <c r="BM74" s="86"/>
      <c r="BN74" s="86"/>
      <c r="BO74" s="86"/>
      <c r="BP74" s="86"/>
      <c r="BQ74" s="86"/>
      <c r="BR74" s="86"/>
      <c r="BS74" s="86"/>
      <c r="BT74" s="86"/>
      <c r="BU74" s="86"/>
      <c r="BV74" s="86"/>
      <c r="BW74" s="86"/>
      <c r="BX74" s="86"/>
      <c r="BY74" s="86"/>
      <c r="BZ74" s="87"/>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5"/>
      <c r="BM75" s="86"/>
      <c r="BN75" s="86"/>
      <c r="BO75" s="86"/>
      <c r="BP75" s="86"/>
      <c r="BQ75" s="86"/>
      <c r="BR75" s="86"/>
      <c r="BS75" s="86"/>
      <c r="BT75" s="86"/>
      <c r="BU75" s="86"/>
      <c r="BV75" s="86"/>
      <c r="BW75" s="86"/>
      <c r="BX75" s="86"/>
      <c r="BY75" s="86"/>
      <c r="BZ75" s="87"/>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5"/>
      <c r="BM76" s="86"/>
      <c r="BN76" s="86"/>
      <c r="BO76" s="86"/>
      <c r="BP76" s="86"/>
      <c r="BQ76" s="86"/>
      <c r="BR76" s="86"/>
      <c r="BS76" s="86"/>
      <c r="BT76" s="86"/>
      <c r="BU76" s="86"/>
      <c r="BV76" s="86"/>
      <c r="BW76" s="86"/>
      <c r="BX76" s="86"/>
      <c r="BY76" s="86"/>
      <c r="BZ76" s="87"/>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5"/>
      <c r="BM77" s="86"/>
      <c r="BN77" s="86"/>
      <c r="BO77" s="86"/>
      <c r="BP77" s="86"/>
      <c r="BQ77" s="86"/>
      <c r="BR77" s="86"/>
      <c r="BS77" s="86"/>
      <c r="BT77" s="86"/>
      <c r="BU77" s="86"/>
      <c r="BV77" s="86"/>
      <c r="BW77" s="86"/>
      <c r="BX77" s="86"/>
      <c r="BY77" s="86"/>
      <c r="BZ77" s="87"/>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5"/>
      <c r="BM78" s="86"/>
      <c r="BN78" s="86"/>
      <c r="BO78" s="86"/>
      <c r="BP78" s="86"/>
      <c r="BQ78" s="86"/>
      <c r="BR78" s="86"/>
      <c r="BS78" s="86"/>
      <c r="BT78" s="86"/>
      <c r="BU78" s="86"/>
      <c r="BV78" s="86"/>
      <c r="BW78" s="86"/>
      <c r="BX78" s="86"/>
      <c r="BY78" s="86"/>
      <c r="BZ78" s="87"/>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5"/>
      <c r="BM79" s="86"/>
      <c r="BN79" s="86"/>
      <c r="BO79" s="86"/>
      <c r="BP79" s="86"/>
      <c r="BQ79" s="86"/>
      <c r="BR79" s="86"/>
      <c r="BS79" s="86"/>
      <c r="BT79" s="86"/>
      <c r="BU79" s="86"/>
      <c r="BV79" s="86"/>
      <c r="BW79" s="86"/>
      <c r="BX79" s="86"/>
      <c r="BY79" s="86"/>
      <c r="BZ79" s="87"/>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5"/>
      <c r="BM80" s="86"/>
      <c r="BN80" s="86"/>
      <c r="BO80" s="86"/>
      <c r="BP80" s="86"/>
      <c r="BQ80" s="86"/>
      <c r="BR80" s="86"/>
      <c r="BS80" s="86"/>
      <c r="BT80" s="86"/>
      <c r="BU80" s="86"/>
      <c r="BV80" s="86"/>
      <c r="BW80" s="86"/>
      <c r="BX80" s="86"/>
      <c r="BY80" s="86"/>
      <c r="BZ80" s="87"/>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5"/>
      <c r="BM81" s="86"/>
      <c r="BN81" s="86"/>
      <c r="BO81" s="86"/>
      <c r="BP81" s="86"/>
      <c r="BQ81" s="86"/>
      <c r="BR81" s="86"/>
      <c r="BS81" s="86"/>
      <c r="BT81" s="86"/>
      <c r="BU81" s="86"/>
      <c r="BV81" s="86"/>
      <c r="BW81" s="86"/>
      <c r="BX81" s="86"/>
      <c r="BY81" s="86"/>
      <c r="BZ81" s="87"/>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8"/>
      <c r="BM82" s="89"/>
      <c r="BN82" s="89"/>
      <c r="BO82" s="89"/>
      <c r="BP82" s="89"/>
      <c r="BQ82" s="89"/>
      <c r="BR82" s="89"/>
      <c r="BS82" s="89"/>
      <c r="BT82" s="89"/>
      <c r="BU82" s="89"/>
      <c r="BV82" s="89"/>
      <c r="BW82" s="89"/>
      <c r="BX82" s="89"/>
      <c r="BY82" s="89"/>
      <c r="BZ82" s="90"/>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15">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442071</v>
      </c>
      <c r="D6" s="34">
        <f t="shared" si="3"/>
        <v>46</v>
      </c>
      <c r="E6" s="34">
        <f t="shared" si="3"/>
        <v>1</v>
      </c>
      <c r="F6" s="34">
        <f t="shared" si="3"/>
        <v>0</v>
      </c>
      <c r="G6" s="34">
        <f t="shared" si="3"/>
        <v>1</v>
      </c>
      <c r="H6" s="34" t="str">
        <f t="shared" si="3"/>
        <v>大分県　津久見市</v>
      </c>
      <c r="I6" s="34" t="str">
        <f t="shared" si="3"/>
        <v>法適用</v>
      </c>
      <c r="J6" s="34" t="str">
        <f t="shared" si="3"/>
        <v>水道事業</v>
      </c>
      <c r="K6" s="34" t="str">
        <f t="shared" si="3"/>
        <v>末端給水事業</v>
      </c>
      <c r="L6" s="34" t="str">
        <f t="shared" si="3"/>
        <v>A6</v>
      </c>
      <c r="M6" s="34">
        <f t="shared" si="3"/>
        <v>0</v>
      </c>
      <c r="N6" s="35" t="str">
        <f t="shared" si="3"/>
        <v>-</v>
      </c>
      <c r="O6" s="35">
        <f t="shared" si="3"/>
        <v>83.77</v>
      </c>
      <c r="P6" s="35">
        <f t="shared" si="3"/>
        <v>91.49</v>
      </c>
      <c r="Q6" s="35">
        <f t="shared" si="3"/>
        <v>2650</v>
      </c>
      <c r="R6" s="35">
        <f t="shared" si="3"/>
        <v>18481</v>
      </c>
      <c r="S6" s="35">
        <f t="shared" si="3"/>
        <v>79.48</v>
      </c>
      <c r="T6" s="35">
        <f t="shared" si="3"/>
        <v>232.52</v>
      </c>
      <c r="U6" s="35">
        <f t="shared" si="3"/>
        <v>16780</v>
      </c>
      <c r="V6" s="35">
        <f t="shared" si="3"/>
        <v>12.76</v>
      </c>
      <c r="W6" s="35">
        <f t="shared" si="3"/>
        <v>1315.05</v>
      </c>
      <c r="X6" s="36">
        <f>IF(X7="",NA(),X7)</f>
        <v>123.76</v>
      </c>
      <c r="Y6" s="36">
        <f t="shared" ref="Y6:AG6" si="4">IF(Y7="",NA(),Y7)</f>
        <v>116.12</v>
      </c>
      <c r="Z6" s="36">
        <f t="shared" si="4"/>
        <v>120.47</v>
      </c>
      <c r="AA6" s="36">
        <f t="shared" si="4"/>
        <v>117.15</v>
      </c>
      <c r="AB6" s="36">
        <f t="shared" si="4"/>
        <v>118.36</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2955.82</v>
      </c>
      <c r="AU6" s="36">
        <f t="shared" ref="AU6:BC6" si="6">IF(AU7="",NA(),AU7)</f>
        <v>628.11</v>
      </c>
      <c r="AV6" s="36">
        <f t="shared" si="6"/>
        <v>972.79</v>
      </c>
      <c r="AW6" s="36">
        <f t="shared" si="6"/>
        <v>1033.6400000000001</v>
      </c>
      <c r="AX6" s="36">
        <f t="shared" si="6"/>
        <v>858.87</v>
      </c>
      <c r="AY6" s="36">
        <f t="shared" si="6"/>
        <v>915.5</v>
      </c>
      <c r="AZ6" s="36">
        <f t="shared" si="6"/>
        <v>963.24</v>
      </c>
      <c r="BA6" s="36">
        <f t="shared" si="6"/>
        <v>381.53</v>
      </c>
      <c r="BB6" s="36">
        <f t="shared" si="6"/>
        <v>391.54</v>
      </c>
      <c r="BC6" s="36">
        <f t="shared" si="6"/>
        <v>384.34</v>
      </c>
      <c r="BD6" s="35" t="str">
        <f>IF(BD7="","",IF(BD7="-","【-】","【"&amp;SUBSTITUTE(TEXT(BD7,"#,##0.00"),"-","△")&amp;"】"))</f>
        <v>【262.87】</v>
      </c>
      <c r="BE6" s="36">
        <f>IF(BE7="",NA(),BE7)</f>
        <v>238.95</v>
      </c>
      <c r="BF6" s="36">
        <f t="shared" ref="BF6:BN6" si="7">IF(BF7="",NA(),BF7)</f>
        <v>226.06</v>
      </c>
      <c r="BG6" s="36">
        <f t="shared" si="7"/>
        <v>210.88</v>
      </c>
      <c r="BH6" s="36">
        <f t="shared" si="7"/>
        <v>217.92</v>
      </c>
      <c r="BI6" s="36">
        <f t="shared" si="7"/>
        <v>201.97</v>
      </c>
      <c r="BJ6" s="36">
        <f t="shared" si="7"/>
        <v>404.78</v>
      </c>
      <c r="BK6" s="36">
        <f t="shared" si="7"/>
        <v>400.38</v>
      </c>
      <c r="BL6" s="36">
        <f t="shared" si="7"/>
        <v>393.27</v>
      </c>
      <c r="BM6" s="36">
        <f t="shared" si="7"/>
        <v>386.97</v>
      </c>
      <c r="BN6" s="36">
        <f t="shared" si="7"/>
        <v>380.58</v>
      </c>
      <c r="BO6" s="35" t="str">
        <f>IF(BO7="","",IF(BO7="-","【-】","【"&amp;SUBSTITUTE(TEXT(BO7,"#,##0.00"),"-","△")&amp;"】"))</f>
        <v>【270.87】</v>
      </c>
      <c r="BP6" s="36">
        <f>IF(BP7="",NA(),BP7)</f>
        <v>118.65</v>
      </c>
      <c r="BQ6" s="36">
        <f t="shared" ref="BQ6:BY6" si="8">IF(BQ7="",NA(),BQ7)</f>
        <v>113.61</v>
      </c>
      <c r="BR6" s="36">
        <f t="shared" si="8"/>
        <v>118.61</v>
      </c>
      <c r="BS6" s="36">
        <f t="shared" si="8"/>
        <v>114.58</v>
      </c>
      <c r="BT6" s="36">
        <f t="shared" si="8"/>
        <v>113.26</v>
      </c>
      <c r="BU6" s="36">
        <f t="shared" si="8"/>
        <v>98.07</v>
      </c>
      <c r="BV6" s="36">
        <f t="shared" si="8"/>
        <v>96.56</v>
      </c>
      <c r="BW6" s="36">
        <f t="shared" si="8"/>
        <v>100.47</v>
      </c>
      <c r="BX6" s="36">
        <f t="shared" si="8"/>
        <v>101.72</v>
      </c>
      <c r="BY6" s="36">
        <f t="shared" si="8"/>
        <v>102.38</v>
      </c>
      <c r="BZ6" s="35" t="str">
        <f>IF(BZ7="","",IF(BZ7="-","【-】","【"&amp;SUBSTITUTE(TEXT(BZ7,"#,##0.00"),"-","△")&amp;"】"))</f>
        <v>【105.59】</v>
      </c>
      <c r="CA6" s="36">
        <f>IF(CA7="",NA(),CA7)</f>
        <v>125.09</v>
      </c>
      <c r="CB6" s="36">
        <f t="shared" ref="CB6:CJ6" si="9">IF(CB7="",NA(),CB7)</f>
        <v>130.9</v>
      </c>
      <c r="CC6" s="36">
        <f t="shared" si="9"/>
        <v>124.78</v>
      </c>
      <c r="CD6" s="36">
        <f t="shared" si="9"/>
        <v>129.87</v>
      </c>
      <c r="CE6" s="36">
        <f t="shared" si="9"/>
        <v>131.33000000000001</v>
      </c>
      <c r="CF6" s="36">
        <f t="shared" si="9"/>
        <v>172.26</v>
      </c>
      <c r="CG6" s="36">
        <f t="shared" si="9"/>
        <v>177.14</v>
      </c>
      <c r="CH6" s="36">
        <f t="shared" si="9"/>
        <v>169.82</v>
      </c>
      <c r="CI6" s="36">
        <f t="shared" si="9"/>
        <v>168.2</v>
      </c>
      <c r="CJ6" s="36">
        <f t="shared" si="9"/>
        <v>168.67</v>
      </c>
      <c r="CK6" s="35" t="str">
        <f>IF(CK7="","",IF(CK7="-","【-】","【"&amp;SUBSTITUTE(TEXT(CK7,"#,##0.00"),"-","△")&amp;"】"))</f>
        <v>【163.27】</v>
      </c>
      <c r="CL6" s="36">
        <f>IF(CL7="",NA(),CL7)</f>
        <v>71.89</v>
      </c>
      <c r="CM6" s="36">
        <f t="shared" ref="CM6:CU6" si="10">IF(CM7="",NA(),CM7)</f>
        <v>72.42</v>
      </c>
      <c r="CN6" s="36">
        <f t="shared" si="10"/>
        <v>72.2</v>
      </c>
      <c r="CO6" s="36">
        <f t="shared" si="10"/>
        <v>69.849999999999994</v>
      </c>
      <c r="CP6" s="36">
        <f t="shared" si="10"/>
        <v>69.77</v>
      </c>
      <c r="CQ6" s="36">
        <f t="shared" si="10"/>
        <v>55.68</v>
      </c>
      <c r="CR6" s="36">
        <f t="shared" si="10"/>
        <v>55.64</v>
      </c>
      <c r="CS6" s="36">
        <f t="shared" si="10"/>
        <v>55.13</v>
      </c>
      <c r="CT6" s="36">
        <f t="shared" si="10"/>
        <v>54.77</v>
      </c>
      <c r="CU6" s="36">
        <f t="shared" si="10"/>
        <v>54.92</v>
      </c>
      <c r="CV6" s="35" t="str">
        <f>IF(CV7="","",IF(CV7="-","【-】","【"&amp;SUBSTITUTE(TEXT(CV7,"#,##0.00"),"-","△")&amp;"】"))</f>
        <v>【59.94】</v>
      </c>
      <c r="CW6" s="36">
        <f>IF(CW7="",NA(),CW7)</f>
        <v>85.86</v>
      </c>
      <c r="CX6" s="36">
        <f t="shared" ref="CX6:DF6" si="11">IF(CX7="",NA(),CX7)</f>
        <v>85.58</v>
      </c>
      <c r="CY6" s="36">
        <f t="shared" si="11"/>
        <v>85.78</v>
      </c>
      <c r="CZ6" s="36">
        <f t="shared" si="11"/>
        <v>85.59</v>
      </c>
      <c r="DA6" s="36">
        <f t="shared" si="11"/>
        <v>84.73</v>
      </c>
      <c r="DB6" s="36">
        <f t="shared" si="11"/>
        <v>83.18</v>
      </c>
      <c r="DC6" s="36">
        <f t="shared" si="11"/>
        <v>83.09</v>
      </c>
      <c r="DD6" s="36">
        <f t="shared" si="11"/>
        <v>83</v>
      </c>
      <c r="DE6" s="36">
        <f t="shared" si="11"/>
        <v>82.89</v>
      </c>
      <c r="DF6" s="36">
        <f t="shared" si="11"/>
        <v>82.66</v>
      </c>
      <c r="DG6" s="35" t="str">
        <f>IF(DG7="","",IF(DG7="-","【-】","【"&amp;SUBSTITUTE(TEXT(DG7,"#,##0.00"),"-","△")&amp;"】"))</f>
        <v>【90.22】</v>
      </c>
      <c r="DH6" s="36">
        <f>IF(DH7="",NA(),DH7)</f>
        <v>38.68</v>
      </c>
      <c r="DI6" s="36">
        <f t="shared" ref="DI6:DQ6" si="12">IF(DI7="",NA(),DI7)</f>
        <v>37.64</v>
      </c>
      <c r="DJ6" s="36">
        <f t="shared" si="12"/>
        <v>39.89</v>
      </c>
      <c r="DK6" s="36">
        <f t="shared" si="12"/>
        <v>40.69</v>
      </c>
      <c r="DL6" s="36">
        <f t="shared" si="12"/>
        <v>42.65</v>
      </c>
      <c r="DM6" s="36">
        <f t="shared" si="12"/>
        <v>38.07</v>
      </c>
      <c r="DN6" s="36">
        <f t="shared" si="12"/>
        <v>39.06</v>
      </c>
      <c r="DO6" s="36">
        <f t="shared" si="12"/>
        <v>46.66</v>
      </c>
      <c r="DP6" s="36">
        <f t="shared" si="12"/>
        <v>47.46</v>
      </c>
      <c r="DQ6" s="36">
        <f t="shared" si="12"/>
        <v>48.49</v>
      </c>
      <c r="DR6" s="35" t="str">
        <f>IF(DR7="","",IF(DR7="-","【-】","【"&amp;SUBSTITUTE(TEXT(DR7,"#,##0.00"),"-","△")&amp;"】"))</f>
        <v>【47.91】</v>
      </c>
      <c r="DS6" s="36">
        <f>IF(DS7="",NA(),DS7)</f>
        <v>0.25</v>
      </c>
      <c r="DT6" s="36">
        <f t="shared" ref="DT6:EB6" si="13">IF(DT7="",NA(),DT7)</f>
        <v>0.25</v>
      </c>
      <c r="DU6" s="35">
        <f t="shared" si="13"/>
        <v>0</v>
      </c>
      <c r="DV6" s="35">
        <f t="shared" si="13"/>
        <v>0</v>
      </c>
      <c r="DW6" s="36">
        <f t="shared" si="13"/>
        <v>0.91</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0.12</v>
      </c>
      <c r="EE6" s="36">
        <f t="shared" ref="EE6:EM6" si="14">IF(EE7="",NA(),EE7)</f>
        <v>0.57999999999999996</v>
      </c>
      <c r="EF6" s="36">
        <f t="shared" si="14"/>
        <v>0.86</v>
      </c>
      <c r="EG6" s="36">
        <f t="shared" si="14"/>
        <v>0.72</v>
      </c>
      <c r="EH6" s="36">
        <f t="shared" si="14"/>
        <v>3.27</v>
      </c>
      <c r="EI6" s="36">
        <f t="shared" si="14"/>
        <v>0.67</v>
      </c>
      <c r="EJ6" s="36">
        <f t="shared" si="14"/>
        <v>0.67</v>
      </c>
      <c r="EK6" s="36">
        <f t="shared" si="14"/>
        <v>0.66</v>
      </c>
      <c r="EL6" s="36">
        <f t="shared" si="14"/>
        <v>0.99</v>
      </c>
      <c r="EM6" s="36">
        <f t="shared" si="14"/>
        <v>0.71</v>
      </c>
      <c r="EN6" s="35" t="str">
        <f>IF(EN7="","",IF(EN7="-","【-】","【"&amp;SUBSTITUTE(TEXT(EN7,"#,##0.00"),"-","△")&amp;"】"))</f>
        <v>【0.76】</v>
      </c>
    </row>
    <row r="7" spans="1:144" s="37" customFormat="1" x14ac:dyDescent="0.15">
      <c r="A7" s="29"/>
      <c r="B7" s="38">
        <v>2016</v>
      </c>
      <c r="C7" s="38">
        <v>442071</v>
      </c>
      <c r="D7" s="38">
        <v>46</v>
      </c>
      <c r="E7" s="38">
        <v>1</v>
      </c>
      <c r="F7" s="38">
        <v>0</v>
      </c>
      <c r="G7" s="38">
        <v>1</v>
      </c>
      <c r="H7" s="38" t="s">
        <v>105</v>
      </c>
      <c r="I7" s="38" t="s">
        <v>106</v>
      </c>
      <c r="J7" s="38" t="s">
        <v>107</v>
      </c>
      <c r="K7" s="38" t="s">
        <v>108</v>
      </c>
      <c r="L7" s="38" t="s">
        <v>109</v>
      </c>
      <c r="M7" s="38"/>
      <c r="N7" s="39" t="s">
        <v>110</v>
      </c>
      <c r="O7" s="39">
        <v>83.77</v>
      </c>
      <c r="P7" s="39">
        <v>91.49</v>
      </c>
      <c r="Q7" s="39">
        <v>2650</v>
      </c>
      <c r="R7" s="39">
        <v>18481</v>
      </c>
      <c r="S7" s="39">
        <v>79.48</v>
      </c>
      <c r="T7" s="39">
        <v>232.52</v>
      </c>
      <c r="U7" s="39">
        <v>16780</v>
      </c>
      <c r="V7" s="39">
        <v>12.76</v>
      </c>
      <c r="W7" s="39">
        <v>1315.05</v>
      </c>
      <c r="X7" s="39">
        <v>123.76</v>
      </c>
      <c r="Y7" s="39">
        <v>116.12</v>
      </c>
      <c r="Z7" s="39">
        <v>120.47</v>
      </c>
      <c r="AA7" s="39">
        <v>117.15</v>
      </c>
      <c r="AB7" s="39">
        <v>118.36</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2955.82</v>
      </c>
      <c r="AU7" s="39">
        <v>628.11</v>
      </c>
      <c r="AV7" s="39">
        <v>972.79</v>
      </c>
      <c r="AW7" s="39">
        <v>1033.6400000000001</v>
      </c>
      <c r="AX7" s="39">
        <v>858.87</v>
      </c>
      <c r="AY7" s="39">
        <v>915.5</v>
      </c>
      <c r="AZ7" s="39">
        <v>963.24</v>
      </c>
      <c r="BA7" s="39">
        <v>381.53</v>
      </c>
      <c r="BB7" s="39">
        <v>391.54</v>
      </c>
      <c r="BC7" s="39">
        <v>384.34</v>
      </c>
      <c r="BD7" s="39">
        <v>262.87</v>
      </c>
      <c r="BE7" s="39">
        <v>238.95</v>
      </c>
      <c r="BF7" s="39">
        <v>226.06</v>
      </c>
      <c r="BG7" s="39">
        <v>210.88</v>
      </c>
      <c r="BH7" s="39">
        <v>217.92</v>
      </c>
      <c r="BI7" s="39">
        <v>201.97</v>
      </c>
      <c r="BJ7" s="39">
        <v>404.78</v>
      </c>
      <c r="BK7" s="39">
        <v>400.38</v>
      </c>
      <c r="BL7" s="39">
        <v>393.27</v>
      </c>
      <c r="BM7" s="39">
        <v>386.97</v>
      </c>
      <c r="BN7" s="39">
        <v>380.58</v>
      </c>
      <c r="BO7" s="39">
        <v>270.87</v>
      </c>
      <c r="BP7" s="39">
        <v>118.65</v>
      </c>
      <c r="BQ7" s="39">
        <v>113.61</v>
      </c>
      <c r="BR7" s="39">
        <v>118.61</v>
      </c>
      <c r="BS7" s="39">
        <v>114.58</v>
      </c>
      <c r="BT7" s="39">
        <v>113.26</v>
      </c>
      <c r="BU7" s="39">
        <v>98.07</v>
      </c>
      <c r="BV7" s="39">
        <v>96.56</v>
      </c>
      <c r="BW7" s="39">
        <v>100.47</v>
      </c>
      <c r="BX7" s="39">
        <v>101.72</v>
      </c>
      <c r="BY7" s="39">
        <v>102.38</v>
      </c>
      <c r="BZ7" s="39">
        <v>105.59</v>
      </c>
      <c r="CA7" s="39">
        <v>125.09</v>
      </c>
      <c r="CB7" s="39">
        <v>130.9</v>
      </c>
      <c r="CC7" s="39">
        <v>124.78</v>
      </c>
      <c r="CD7" s="39">
        <v>129.87</v>
      </c>
      <c r="CE7" s="39">
        <v>131.33000000000001</v>
      </c>
      <c r="CF7" s="39">
        <v>172.26</v>
      </c>
      <c r="CG7" s="39">
        <v>177.14</v>
      </c>
      <c r="CH7" s="39">
        <v>169.82</v>
      </c>
      <c r="CI7" s="39">
        <v>168.2</v>
      </c>
      <c r="CJ7" s="39">
        <v>168.67</v>
      </c>
      <c r="CK7" s="39">
        <v>163.27000000000001</v>
      </c>
      <c r="CL7" s="39">
        <v>71.89</v>
      </c>
      <c r="CM7" s="39">
        <v>72.42</v>
      </c>
      <c r="CN7" s="39">
        <v>72.2</v>
      </c>
      <c r="CO7" s="39">
        <v>69.849999999999994</v>
      </c>
      <c r="CP7" s="39">
        <v>69.77</v>
      </c>
      <c r="CQ7" s="39">
        <v>55.68</v>
      </c>
      <c r="CR7" s="39">
        <v>55.64</v>
      </c>
      <c r="CS7" s="39">
        <v>55.13</v>
      </c>
      <c r="CT7" s="39">
        <v>54.77</v>
      </c>
      <c r="CU7" s="39">
        <v>54.92</v>
      </c>
      <c r="CV7" s="39">
        <v>59.94</v>
      </c>
      <c r="CW7" s="39">
        <v>85.86</v>
      </c>
      <c r="CX7" s="39">
        <v>85.58</v>
      </c>
      <c r="CY7" s="39">
        <v>85.78</v>
      </c>
      <c r="CZ7" s="39">
        <v>85.59</v>
      </c>
      <c r="DA7" s="39">
        <v>84.73</v>
      </c>
      <c r="DB7" s="39">
        <v>83.18</v>
      </c>
      <c r="DC7" s="39">
        <v>83.09</v>
      </c>
      <c r="DD7" s="39">
        <v>83</v>
      </c>
      <c r="DE7" s="39">
        <v>82.89</v>
      </c>
      <c r="DF7" s="39">
        <v>82.66</v>
      </c>
      <c r="DG7" s="39">
        <v>90.22</v>
      </c>
      <c r="DH7" s="39">
        <v>38.68</v>
      </c>
      <c r="DI7" s="39">
        <v>37.64</v>
      </c>
      <c r="DJ7" s="39">
        <v>39.89</v>
      </c>
      <c r="DK7" s="39">
        <v>40.69</v>
      </c>
      <c r="DL7" s="39">
        <v>42.65</v>
      </c>
      <c r="DM7" s="39">
        <v>38.07</v>
      </c>
      <c r="DN7" s="39">
        <v>39.06</v>
      </c>
      <c r="DO7" s="39">
        <v>46.66</v>
      </c>
      <c r="DP7" s="39">
        <v>47.46</v>
      </c>
      <c r="DQ7" s="39">
        <v>48.49</v>
      </c>
      <c r="DR7" s="39">
        <v>47.91</v>
      </c>
      <c r="DS7" s="39">
        <v>0.25</v>
      </c>
      <c r="DT7" s="39">
        <v>0.25</v>
      </c>
      <c r="DU7" s="39">
        <v>0</v>
      </c>
      <c r="DV7" s="39">
        <v>0</v>
      </c>
      <c r="DW7" s="39">
        <v>0.91</v>
      </c>
      <c r="DX7" s="39">
        <v>7.73</v>
      </c>
      <c r="DY7" s="39">
        <v>8.8699999999999992</v>
      </c>
      <c r="DZ7" s="39">
        <v>9.85</v>
      </c>
      <c r="EA7" s="39">
        <v>9.7100000000000009</v>
      </c>
      <c r="EB7" s="39">
        <v>12.79</v>
      </c>
      <c r="EC7" s="39">
        <v>15</v>
      </c>
      <c r="ED7" s="39">
        <v>0.12</v>
      </c>
      <c r="EE7" s="39">
        <v>0.57999999999999996</v>
      </c>
      <c r="EF7" s="39">
        <v>0.86</v>
      </c>
      <c r="EG7" s="39">
        <v>0.72</v>
      </c>
      <c r="EH7" s="39">
        <v>3.27</v>
      </c>
      <c r="EI7" s="39">
        <v>0.67</v>
      </c>
      <c r="EJ7" s="39">
        <v>0.67</v>
      </c>
      <c r="EK7" s="39">
        <v>0.66</v>
      </c>
      <c r="EL7" s="39">
        <v>0.99</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2018-01-31T02:01:50Z</cp:lastPrinted>
  <dcterms:created xsi:type="dcterms:W3CDTF">2017-12-25T01:37:57Z</dcterms:created>
  <dcterms:modified xsi:type="dcterms:W3CDTF">2018-03-13T05:04:09Z</dcterms:modified>
  <cp:category/>
</cp:coreProperties>
</file>