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6.4.45\zaisei\財政①\公営企業\H28\290125_【重要】公営企業に係る「経営比較分析表」の分析等について（依頼）\HP公表用\"/>
    </mc:Choice>
  </mc:AlternateContent>
  <workbookProtection workbookPassword="8649" lockStructure="1"/>
  <bookViews>
    <workbookView xWindow="0" yWindow="0" windowWidth="20700" windowHeight="799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<sst xmlns="http://schemas.openxmlformats.org/spreadsheetml/2006/main" count="221" uniqueCount="111">
  <si>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</si>
  <si>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</si>
  <si>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</si>
  <si>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</si>
  <si>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</si>
  <si>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</si>
  <si>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</si>
  <si>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</si>
  <si>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</si>
  <si>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</si>
  <si>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</si>
  <si>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</si>
  <si>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</si>
  <si>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</si>
  <si>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</si>
  <si>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</si>
  <si>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</si>
  <si>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</si>
  <si>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</si>
  <si>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</si>
  <si>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</si>
  <si>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</si>
  <si>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</si>
  <si>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</si>
  <si>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</si>
  <si>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</si>
  <si>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</si>
  <si>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</si>
  <si>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</si>
  <si>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</si>
  <si>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</si>
  <si>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</si>
  <si>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</si>
  <si>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</si>
  <si>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</si>
  <si>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</si>
  <si>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</si>
  <si>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</si>
  <si>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</si>
  <si>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</si>
  <si>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</si>
  <si>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</si>
  <si>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</si>
  <si>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</si>
  <si>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</si>
  <si>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</si>
  <si>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</si>
  <si>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</si>
  <si>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</si>
  <si>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</si>
  <si>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</si>
  <si>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</si>
  <si>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</si>
  <si>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</si>
  <si>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</si>
  <si>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</si>
  <si>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</si>
  <si>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</si>
  <si>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</si>
  <si>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</si>
  <si>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</si>
  <si>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</si>
  <si>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</si>
  <si>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</si>
  <si>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</si>
  <si>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</si>
  <si>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</si>
  <si>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</si>
  <si>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</si>
  <si>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</si>
  <si>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</si>
  <si>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</si>
  <si>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</si>
  <si>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</si>
  <si>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</si>
  <si>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</si>
  <si>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</si>
  <si>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</si>
  <si>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</si>
  <si>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</si>
  <si>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</si>
  <si>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</si>
  <si>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</si>
  <si>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</si>
  <si>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</si>
  <si>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</si>
  <si>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</si>
  <si>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</si>
  <si>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</si>
  <si>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</si>
  <si>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</si>
  <si>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</si>
  <si>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</si>
  <si>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</si>
  <si>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</si>
  <si>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</si>
  <si>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津久見市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</si>
  <si>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</si>
  <si>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</si>
  <si>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</si>
  <si>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</si>
  <si>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</si>
  <si>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</si>
  <si>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</si>
  <si>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</si>
  <si>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</si>
  <si>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</si>
  <si>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</si>
  <si>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H27年度末での汚水管渠総延長L＝73kmのうち、布設後20年経過した管渠が42km、30年経過が8kmと、管渠全体に占める老朽化の割合は小さいが、大雨時に終末処理場に流入する不明水量は年々増加傾向にあり、その対策が急がれる。
管渠の更新・老朽化対策は、ストックマネジメント支援制度に基づき計画的に実施することが望ましく、単発的な単費工事だけでは限界がある。</t>
    <phoneticPr fontId="4"/>
  </si>
  <si>
    <t>分析結果を見ると、経営の健全性・効率性が保たれていないことが判明し、さらに今後管渠の更新や施設の長寿命化も予定されるため、益々経営が厳しくなることが予想されます。H28年度中に経営戦略を策定し、今後の収支計画について検討してまいります。具体的には、収入面では、有収率・施設利用率・水洗化率が低いなか、水洗化率を向上させることにより有収水量を増加させ使用料収入を確保していくための方策を検討します。支出面では、投資の効率化や維持管理費の削減等、今後の投資のあり方や経営体制のあり方を検討します。また資産状況の把握・分析や適切な使用料設定の検討をするためには、経営の透明化が必要不可欠であり、人口規模では必須ではないものの今後法適用化への移行の適否について検討してまいります。</t>
    <phoneticPr fontId="4"/>
  </si>
  <si>
    <t xml:space="preserve">①総費用に地方債償還金を加えた費用が総収益でどの程度賄われているかを示す指標・・・50％前後を推移していることから、収支バランスの乖離が大きく恒常的な赤字経営になっています。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⑤使用料で回収すべき経費を、どの程度使用料で賄えているかを表した指標・・・類似団体と比較して同程度で推移していますが、100％を下回っていることから、さらなる使用料収入の確保が必要です。
⑥有収水量1㎥あたりの汚水処理について、かかる費用を表した指標・・・類似団体と比較して同程度で推移していますが、全国平均と比較して高く推移しているため、さらなる汚水処理の効率化が必要です。
⑦処理能力に対する処理水量の割合であり、施設の利用状況や適正規模を判断する指標・・・全国平均及び類似団体と比較して著しく低い数値で推移しており、施設効率を改善する必要があります。
⑧処理区域内人口のうち、汚水処理している人口の割合を表した指標・・・少しずつ向上していますが、全国平均及び類似団体と比較すると低い数値で推移しており、水洗化率向上の取組が必要になります。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</si>
</sst>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3" fillId="0" borderId="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0.1</c:v>
                </c:pt>
                <c:pt idx="1">
                  <c:v>0</c:v>
                </c:pt>
                <c:pt idx="2" formatCode="#,##0.00;&quot;△&quot;#,##0.00;&quot;-&quot;">
                  <c:v>0.09</c:v>
                </c:pt>
                <c:pt idx="3">
                  <c:v>0</c:v>
                </c:pt>
                <c:pt idx="4" formatCode="#,##0.00;&quot;△&quot;#,##0.00;&quot;-&quot;">
                  <c:v>0.06</c:v>
                </c:pt>
              </c:numCache>
            </c:numRef>
          </c:val>
        </c:ser>
        <c:dLbls>
          <c:showLegendKey val="0"/>
          <c:showVal val="0"/>
          <c:showCatName val="0"/>
          <c:showSerName val="0"/>
          <c:showPercent val="0"/>
          <c:showBubbleSize val="0"/>
        </c:dLbls>
        <c:gapWidth val="150"/>
        <c:axId val="503977144"/>
        <c:axId val="5039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0.24</c:v>
                </c:pt>
                <c:pt idx="2">
                  <c:v>0.15</c:v>
                </c:pt>
                <c:pt idx="3">
                  <c:v>0.11</c:v>
                </c:pt>
                <c:pt idx="4">
                  <c:v>0.09</c:v>
                </c:pt>
              </c:numCache>
            </c:numRef>
          </c:val>
          <c:smooth val="0"/>
        </c:ser>
        <c:dLbls>
          <c:showLegendKey val="0"/>
          <c:showVal val="0"/>
          <c:showCatName val="0"/>
          <c:showSerName val="0"/>
          <c:showPercent val="0"/>
          <c:showBubbleSize val="0"/>
        </c:dLbls>
        <c:marker val="1"/>
        <c:smooth val="0"/>
        <c:axId val="503977144"/>
        <c:axId val="503977536"/>
      </c:lineChart>
      <c:dateAx>
        <c:axId val="503977144"/>
        <c:scaling>
          <c:orientation val="minMax"/>
        </c:scaling>
        <c:delete val="1"/>
        <c:axPos val="b"/>
        <c:numFmt formatCode="ge" sourceLinked="1"/>
        <c:majorTickMark val="none"/>
        <c:minorTickMark val="none"/>
        <c:tickLblPos val="none"/>
        <c:crossAx val="503977536"/>
        <c:crosses val="autoZero"/>
        <c:auto val="1"/>
        <c:lblOffset val="100"/>
        <c:baseTimeUnit val="years"/>
      </c:dateAx>
      <c:valAx>
        <c:axId val="5039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97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36.43</c:v>
                </c:pt>
                <c:pt idx="1">
                  <c:v>37.42</c:v>
                </c:pt>
                <c:pt idx="2">
                  <c:v>33.76</c:v>
                </c:pt>
                <c:pt idx="3">
                  <c:v>32.299999999999997</c:v>
                </c:pt>
                <c:pt idx="4">
                  <c:v>33.57</c:v>
                </c:pt>
              </c:numCache>
            </c:numRef>
          </c:val>
        </c:ser>
        <c:dLbls>
          <c:showLegendKey val="0"/>
          <c:showVal val="0"/>
          <c:showCatName val="0"/>
          <c:showSerName val="0"/>
          <c:showPercent val="0"/>
          <c:showBubbleSize val="0"/>
        </c:dLbls>
        <c:gapWidth val="150"/>
        <c:axId val="436662904"/>
        <c:axId val="38941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61.95</c:v>
                </c:pt>
                <c:pt idx="1">
                  <c:v>61.91</c:v>
                </c:pt>
                <c:pt idx="2">
                  <c:v>63.6</c:v>
                </c:pt>
                <c:pt idx="3">
                  <c:v>64.23</c:v>
                </c:pt>
                <c:pt idx="4">
                  <c:v>59.4</c:v>
                </c:pt>
              </c:numCache>
            </c:numRef>
          </c:val>
          <c:smooth val="0"/>
        </c:ser>
        <c:dLbls>
          <c:showLegendKey val="0"/>
          <c:showVal val="0"/>
          <c:showCatName val="0"/>
          <c:showSerName val="0"/>
          <c:showPercent val="0"/>
          <c:showBubbleSize val="0"/>
        </c:dLbls>
        <c:marker val="1"/>
        <c:smooth val="0"/>
        <c:axId val="436662904"/>
        <c:axId val="389419056"/>
      </c:lineChart>
      <c:dateAx>
        <c:axId val="436662904"/>
        <c:scaling>
          <c:orientation val="minMax"/>
        </c:scaling>
        <c:delete val="1"/>
        <c:axPos val="b"/>
        <c:numFmt formatCode="ge" sourceLinked="1"/>
        <c:majorTickMark val="none"/>
        <c:minorTickMark val="none"/>
        <c:tickLblPos val="none"/>
        <c:crossAx val="389419056"/>
        <c:crosses val="autoZero"/>
        <c:auto val="1"/>
        <c:lblOffset val="100"/>
        <c:baseTimeUnit val="years"/>
      </c:dateAx>
      <c:valAx>
        <c:axId val="38941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66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68.84</c:v>
                </c:pt>
                <c:pt idx="1">
                  <c:v>69.3</c:v>
                </c:pt>
                <c:pt idx="2">
                  <c:v>70.3</c:v>
                </c:pt>
                <c:pt idx="3">
                  <c:v>72.209999999999994</c:v>
                </c:pt>
                <c:pt idx="4">
                  <c:v>73.84</c:v>
                </c:pt>
              </c:numCache>
            </c:numRef>
          </c:val>
        </c:ser>
        <c:dLbls>
          <c:showLegendKey val="0"/>
          <c:showVal val="0"/>
          <c:showCatName val="0"/>
          <c:showSerName val="0"/>
          <c:showPercent val="0"/>
          <c:showBubbleSize val="0"/>
        </c:dLbls>
        <c:gapWidth val="150"/>
        <c:axId val="389420232"/>
        <c:axId val="38942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90.37</c:v>
                </c:pt>
                <c:pt idx="1">
                  <c:v>90.89</c:v>
                </c:pt>
                <c:pt idx="2">
                  <c:v>90.98</c:v>
                </c:pt>
                <c:pt idx="3">
                  <c:v>90.22</c:v>
                </c:pt>
                <c:pt idx="4">
                  <c:v>89.81</c:v>
                </c:pt>
              </c:numCache>
            </c:numRef>
          </c:val>
          <c:smooth val="0"/>
        </c:ser>
        <c:dLbls>
          <c:showLegendKey val="0"/>
          <c:showVal val="0"/>
          <c:showCatName val="0"/>
          <c:showSerName val="0"/>
          <c:showPercent val="0"/>
          <c:showBubbleSize val="0"/>
        </c:dLbls>
        <c:marker val="1"/>
        <c:smooth val="0"/>
        <c:axId val="389420232"/>
        <c:axId val="389420624"/>
      </c:lineChart>
      <c:dateAx>
        <c:axId val="389420232"/>
        <c:scaling>
          <c:orientation val="minMax"/>
        </c:scaling>
        <c:delete val="1"/>
        <c:axPos val="b"/>
        <c:numFmt formatCode="ge" sourceLinked="1"/>
        <c:majorTickMark val="none"/>
        <c:minorTickMark val="none"/>
        <c:tickLblPos val="none"/>
        <c:crossAx val="389420624"/>
        <c:crosses val="autoZero"/>
        <c:auto val="1"/>
        <c:lblOffset val="100"/>
        <c:baseTimeUnit val="years"/>
      </c:dateAx>
      <c:valAx>
        <c:axId val="38942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42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44.64</c:v>
                </c:pt>
                <c:pt idx="1">
                  <c:v>52.34</c:v>
                </c:pt>
                <c:pt idx="2">
                  <c:v>56.99</c:v>
                </c:pt>
                <c:pt idx="3">
                  <c:v>54.57</c:v>
                </c:pt>
                <c:pt idx="4">
                  <c:v>54.79</c:v>
                </c:pt>
              </c:numCache>
            </c:numRef>
          </c:val>
        </c:ser>
        <c:dLbls>
          <c:showLegendKey val="0"/>
          <c:showVal val="0"/>
          <c:showCatName val="0"/>
          <c:showSerName val="0"/>
          <c:showPercent val="0"/>
          <c:showBubbleSize val="0"/>
        </c:dLbls>
        <c:gapWidth val="150"/>
        <c:axId val="433352824"/>
        <c:axId val="43335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352824"/>
        <c:axId val="433353216"/>
      </c:lineChart>
      <c:dateAx>
        <c:axId val="433352824"/>
        <c:scaling>
          <c:orientation val="minMax"/>
        </c:scaling>
        <c:delete val="1"/>
        <c:axPos val="b"/>
        <c:numFmt formatCode="ge" sourceLinked="1"/>
        <c:majorTickMark val="none"/>
        <c:minorTickMark val="none"/>
        <c:tickLblPos val="none"/>
        <c:crossAx val="433353216"/>
        <c:crosses val="autoZero"/>
        <c:auto val="1"/>
        <c:lblOffset val="100"/>
        <c:baseTimeUnit val="years"/>
      </c:dateAx>
      <c:valAx>
        <c:axId val="43335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35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7573552"/>
        <c:axId val="43757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7573552"/>
        <c:axId val="437573944"/>
      </c:lineChart>
      <c:dateAx>
        <c:axId val="437573552"/>
        <c:scaling>
          <c:orientation val="minMax"/>
        </c:scaling>
        <c:delete val="1"/>
        <c:axPos val="b"/>
        <c:numFmt formatCode="ge" sourceLinked="1"/>
        <c:majorTickMark val="none"/>
        <c:minorTickMark val="none"/>
        <c:tickLblPos val="none"/>
        <c:crossAx val="437573944"/>
        <c:crosses val="autoZero"/>
        <c:auto val="1"/>
        <c:lblOffset val="100"/>
        <c:baseTimeUnit val="years"/>
      </c:dateAx>
      <c:valAx>
        <c:axId val="43757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57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5972024"/>
        <c:axId val="38597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5972024"/>
        <c:axId val="385972416"/>
      </c:lineChart>
      <c:dateAx>
        <c:axId val="385972024"/>
        <c:scaling>
          <c:orientation val="minMax"/>
        </c:scaling>
        <c:delete val="1"/>
        <c:axPos val="b"/>
        <c:numFmt formatCode="ge" sourceLinked="1"/>
        <c:majorTickMark val="none"/>
        <c:minorTickMark val="none"/>
        <c:tickLblPos val="none"/>
        <c:crossAx val="385972416"/>
        <c:crosses val="autoZero"/>
        <c:auto val="1"/>
        <c:lblOffset val="100"/>
        <c:baseTimeUnit val="years"/>
      </c:dateAx>
      <c:valAx>
        <c:axId val="38597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97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8256672"/>
        <c:axId val="43825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8256672"/>
        <c:axId val="438257064"/>
      </c:lineChart>
      <c:dateAx>
        <c:axId val="438256672"/>
        <c:scaling>
          <c:orientation val="minMax"/>
        </c:scaling>
        <c:delete val="1"/>
        <c:axPos val="b"/>
        <c:numFmt formatCode="ge" sourceLinked="1"/>
        <c:majorTickMark val="none"/>
        <c:minorTickMark val="none"/>
        <c:tickLblPos val="none"/>
        <c:crossAx val="438257064"/>
        <c:crosses val="autoZero"/>
        <c:auto val="1"/>
        <c:lblOffset val="100"/>
        <c:baseTimeUnit val="years"/>
      </c:dateAx>
      <c:valAx>
        <c:axId val="43825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2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8258240"/>
        <c:axId val="4393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8258240"/>
        <c:axId val="439356096"/>
      </c:lineChart>
      <c:dateAx>
        <c:axId val="438258240"/>
        <c:scaling>
          <c:orientation val="minMax"/>
        </c:scaling>
        <c:delete val="1"/>
        <c:axPos val="b"/>
        <c:numFmt formatCode="ge" sourceLinked="1"/>
        <c:majorTickMark val="none"/>
        <c:minorTickMark val="none"/>
        <c:tickLblPos val="none"/>
        <c:crossAx val="439356096"/>
        <c:crosses val="autoZero"/>
        <c:auto val="1"/>
        <c:lblOffset val="100"/>
        <c:baseTimeUnit val="years"/>
      </c:dateAx>
      <c:valAx>
        <c:axId val="4393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2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411.29</c:v>
                </c:pt>
                <c:pt idx="1">
                  <c:v>433.6</c:v>
                </c:pt>
                <c:pt idx="2">
                  <c:v>426.28</c:v>
                </c:pt>
                <c:pt idx="3">
                  <c:v>370.79</c:v>
                </c:pt>
                <c:pt idx="4">
                  <c:v>250.57</c:v>
                </c:pt>
              </c:numCache>
            </c:numRef>
          </c:val>
        </c:ser>
        <c:dLbls>
          <c:showLegendKey val="0"/>
          <c:showVal val="0"/>
          <c:showCatName val="0"/>
          <c:showSerName val="0"/>
          <c:showPercent val="0"/>
          <c:showBubbleSize val="0"/>
        </c:dLbls>
        <c:gapWidth val="150"/>
        <c:axId val="439357272"/>
        <c:axId val="43935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793.1</c:v>
                </c:pt>
                <c:pt idx="1">
                  <c:v>759.86</c:v>
                </c:pt>
                <c:pt idx="2">
                  <c:v>739.53</c:v>
                </c:pt>
                <c:pt idx="3">
                  <c:v>721.06</c:v>
                </c:pt>
                <c:pt idx="4">
                  <c:v>862.87</c:v>
                </c:pt>
              </c:numCache>
            </c:numRef>
          </c:val>
          <c:smooth val="0"/>
        </c:ser>
        <c:dLbls>
          <c:showLegendKey val="0"/>
          <c:showVal val="0"/>
          <c:showCatName val="0"/>
          <c:showSerName val="0"/>
          <c:showPercent val="0"/>
          <c:showBubbleSize val="0"/>
        </c:dLbls>
        <c:marker val="1"/>
        <c:smooth val="0"/>
        <c:axId val="439357272"/>
        <c:axId val="439357664"/>
      </c:lineChart>
      <c:dateAx>
        <c:axId val="439357272"/>
        <c:scaling>
          <c:orientation val="minMax"/>
        </c:scaling>
        <c:delete val="1"/>
        <c:axPos val="b"/>
        <c:numFmt formatCode="ge" sourceLinked="1"/>
        <c:majorTickMark val="none"/>
        <c:minorTickMark val="none"/>
        <c:tickLblPos val="none"/>
        <c:crossAx val="439357664"/>
        <c:crosses val="autoZero"/>
        <c:auto val="1"/>
        <c:lblOffset val="100"/>
        <c:baseTimeUnit val="years"/>
      </c:dateAx>
      <c:valAx>
        <c:axId val="4393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35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66.97</c:v>
                </c:pt>
                <c:pt idx="1">
                  <c:v>81.38</c:v>
                </c:pt>
                <c:pt idx="2">
                  <c:v>89.32</c:v>
                </c:pt>
                <c:pt idx="3">
                  <c:v>86.74</c:v>
                </c:pt>
                <c:pt idx="4">
                  <c:v>88.45</c:v>
                </c:pt>
              </c:numCache>
            </c:numRef>
          </c:val>
        </c:ser>
        <c:dLbls>
          <c:showLegendKey val="0"/>
          <c:showVal val="0"/>
          <c:showCatName val="0"/>
          <c:showSerName val="0"/>
          <c:showPercent val="0"/>
          <c:showBubbleSize val="0"/>
        </c:dLbls>
        <c:gapWidth val="150"/>
        <c:axId val="432608048"/>
        <c:axId val="43260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85.47</c:v>
                </c:pt>
                <c:pt idx="1">
                  <c:v>85.6</c:v>
                </c:pt>
                <c:pt idx="2">
                  <c:v>84.05</c:v>
                </c:pt>
                <c:pt idx="3">
                  <c:v>84.86</c:v>
                </c:pt>
                <c:pt idx="4">
                  <c:v>85.39</c:v>
                </c:pt>
              </c:numCache>
            </c:numRef>
          </c:val>
          <c:smooth val="0"/>
        </c:ser>
        <c:dLbls>
          <c:showLegendKey val="0"/>
          <c:showVal val="0"/>
          <c:showCatName val="0"/>
          <c:showSerName val="0"/>
          <c:showPercent val="0"/>
          <c:showBubbleSize val="0"/>
        </c:dLbls>
        <c:marker val="1"/>
        <c:smooth val="0"/>
        <c:axId val="432608048"/>
        <c:axId val="432608440"/>
      </c:lineChart>
      <c:dateAx>
        <c:axId val="432608048"/>
        <c:scaling>
          <c:orientation val="minMax"/>
        </c:scaling>
        <c:delete val="1"/>
        <c:axPos val="b"/>
        <c:numFmt formatCode="ge" sourceLinked="1"/>
        <c:majorTickMark val="none"/>
        <c:minorTickMark val="none"/>
        <c:tickLblPos val="none"/>
        <c:crossAx val="432608440"/>
        <c:crosses val="autoZero"/>
        <c:auto val="1"/>
        <c:lblOffset val="100"/>
        <c:baseTimeUnit val="years"/>
      </c:dateAx>
      <c:valAx>
        <c:axId val="43260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60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235.38</c:v>
                </c:pt>
                <c:pt idx="1">
                  <c:v>193.24</c:v>
                </c:pt>
                <c:pt idx="2">
                  <c:v>176.2</c:v>
                </c:pt>
                <c:pt idx="3">
                  <c:v>186.34</c:v>
                </c:pt>
                <c:pt idx="4">
                  <c:v>184.73</c:v>
                </c:pt>
              </c:numCache>
            </c:numRef>
          </c:val>
        </c:ser>
        <c:dLbls>
          <c:showLegendKey val="0"/>
          <c:showVal val="0"/>
          <c:showCatName val="0"/>
          <c:showSerName val="0"/>
          <c:showPercent val="0"/>
          <c:showBubbleSize val="0"/>
        </c:dLbls>
        <c:gapWidth val="150"/>
        <c:axId val="385973592"/>
        <c:axId val="43666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184.8</c:v>
                </c:pt>
                <c:pt idx="1">
                  <c:v>185.04</c:v>
                </c:pt>
                <c:pt idx="2">
                  <c:v>190.12</c:v>
                </c:pt>
                <c:pt idx="3">
                  <c:v>188.14</c:v>
                </c:pt>
                <c:pt idx="4">
                  <c:v>188.79</c:v>
                </c:pt>
              </c:numCache>
            </c:numRef>
          </c:val>
          <c:smooth val="0"/>
        </c:ser>
        <c:dLbls>
          <c:showLegendKey val="0"/>
          <c:showVal val="0"/>
          <c:showCatName val="0"/>
          <c:showSerName val="0"/>
          <c:showPercent val="0"/>
          <c:showBubbleSize val="0"/>
        </c:dLbls>
        <c:marker val="1"/>
        <c:smooth val="0"/>
        <c:axId val="385973592"/>
        <c:axId val="436661728"/>
      </c:lineChart>
      <c:dateAx>
        <c:axId val="385973592"/>
        <c:scaling>
          <c:orientation val="minMax"/>
        </c:scaling>
        <c:delete val="1"/>
        <c:axPos val="b"/>
        <c:numFmt formatCode="ge" sourceLinked="1"/>
        <c:majorTickMark val="none"/>
        <c:minorTickMark val="none"/>
        <c:tickLblPos val="none"/>
        <c:crossAx val="436661728"/>
        <c:crosses val="autoZero"/>
        <c:auto val="1"/>
        <c:lblOffset val="100"/>
        <c:baseTimeUnit val="years"/>
      </c:dateAx>
      <c:valAx>
        <c:axId val="4366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97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F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大分県　津久見市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18906</v>
      </c>
      <c r="AM8" s="47"/>
      <c r="AN8" s="47"/>
      <c r="AO8" s="47"/>
      <c r="AP8" s="47"/>
      <c r="AQ8" s="47"/>
      <c r="AR8" s="47"/>
      <c r="AS8" s="47"/>
      <c r="AT8" s="43">
        <f>データ!S6</f>
        <v>79.48</v>
      </c>
      <c r="AU8" s="43"/>
      <c r="AV8" s="43"/>
      <c r="AW8" s="43"/>
      <c r="AX8" s="43"/>
      <c r="AY8" s="43"/>
      <c r="AZ8" s="43"/>
      <c r="BA8" s="43"/>
      <c r="BB8" s="43">
        <f>データ!T6</f>
        <v>237.87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53.07</v>
      </c>
      <c r="Q10" s="43"/>
      <c r="R10" s="43"/>
      <c r="S10" s="43"/>
      <c r="T10" s="43"/>
      <c r="U10" s="43"/>
      <c r="V10" s="43"/>
      <c r="W10" s="43">
        <f>データ!P6</f>
        <v>69.430000000000007</v>
      </c>
      <c r="X10" s="43"/>
      <c r="Y10" s="43"/>
      <c r="Z10" s="43"/>
      <c r="AA10" s="43"/>
      <c r="AB10" s="43"/>
      <c r="AC10" s="43"/>
      <c r="AD10" s="47">
        <f>データ!Q6</f>
        <v>2810</v>
      </c>
      <c r="AE10" s="47"/>
      <c r="AF10" s="47"/>
      <c r="AG10" s="47"/>
      <c r="AH10" s="47"/>
      <c r="AI10" s="47"/>
      <c r="AJ10" s="47"/>
      <c r="AK10" s="2"/>
      <c r="AL10" s="47">
        <f>データ!U6</f>
        <v>9955</v>
      </c>
      <c r="AM10" s="47"/>
      <c r="AN10" s="47"/>
      <c r="AO10" s="47"/>
      <c r="AP10" s="47"/>
      <c r="AQ10" s="47"/>
      <c r="AR10" s="47"/>
      <c r="AS10" s="47"/>
      <c r="AT10" s="43">
        <f>データ!V6</f>
        <v>2.86</v>
      </c>
      <c r="AU10" s="43"/>
      <c r="AV10" s="43"/>
      <c r="AW10" s="43"/>
      <c r="AX10" s="43"/>
      <c r="AY10" s="43"/>
      <c r="AZ10" s="43"/>
      <c r="BA10" s="43"/>
      <c r="BB10" s="43">
        <f>データ!W6</f>
        <v>3480.77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67"/>
      <c r="BN33" s="67"/>
      <c r="BO33" s="67"/>
      <c r="BP33" s="67"/>
      <c r="BQ33" s="67"/>
      <c r="BR33" s="67"/>
      <c r="BS33" s="67"/>
      <c r="BT33" s="67"/>
      <c r="BU33" s="67"/>
      <c r="BV33" s="67"/>
      <c r="BW33" s="67"/>
      <c r="BX33" s="67"/>
      <c r="BY33" s="67"/>
      <c r="BZ33" s="68"/>
    </row>
    <row r="34" spans="1:78" ht="13.5" customHeight="1" x14ac:dyDescent="0.15">
      <c r="A34" s="2"/>
      <c r="B34" s="16"/>
      <c r="C34" s="73" t="s">
        <v>26</v>
      </c>
      <c r="D34" s="73"/>
      <c r="E34" s="73"/>
      <c r="F34" s="73"/>
      <c r="G34" s="73"/>
      <c r="H34" s="73"/>
      <c r="I34" s="73"/>
      <c r="J34" s="73"/>
      <c r="K34" s="73"/>
      <c r="L34" s="73"/>
      <c r="M34" s="73"/>
      <c r="N34" s="73"/>
      <c r="O34" s="73"/>
      <c r="P34" s="73"/>
      <c r="Q34" s="19"/>
      <c r="R34" s="73" t="s">
        <v>27</v>
      </c>
      <c r="S34" s="73"/>
      <c r="T34" s="73"/>
      <c r="U34" s="73"/>
      <c r="V34" s="73"/>
      <c r="W34" s="73"/>
      <c r="X34" s="73"/>
      <c r="Y34" s="73"/>
      <c r="Z34" s="73"/>
      <c r="AA34" s="73"/>
      <c r="AB34" s="73"/>
      <c r="AC34" s="73"/>
      <c r="AD34" s="73"/>
      <c r="AE34" s="73"/>
      <c r="AF34" s="19"/>
      <c r="AG34" s="73" t="s">
        <v>28</v>
      </c>
      <c r="AH34" s="73"/>
      <c r="AI34" s="73"/>
      <c r="AJ34" s="73"/>
      <c r="AK34" s="73"/>
      <c r="AL34" s="73"/>
      <c r="AM34" s="73"/>
      <c r="AN34" s="73"/>
      <c r="AO34" s="73"/>
      <c r="AP34" s="73"/>
      <c r="AQ34" s="73"/>
      <c r="AR34" s="73"/>
      <c r="AS34" s="73"/>
      <c r="AT34" s="73"/>
      <c r="AU34" s="19"/>
      <c r="AV34" s="73" t="s">
        <v>29</v>
      </c>
      <c r="AW34" s="73"/>
      <c r="AX34" s="73"/>
      <c r="AY34" s="73"/>
      <c r="AZ34" s="73"/>
      <c r="BA34" s="73"/>
      <c r="BB34" s="73"/>
      <c r="BC34" s="73"/>
      <c r="BD34" s="73"/>
      <c r="BE34" s="73"/>
      <c r="BF34" s="73"/>
      <c r="BG34" s="73"/>
      <c r="BH34" s="73"/>
      <c r="BI34" s="73"/>
      <c r="BJ34" s="18"/>
      <c r="BK34" s="2"/>
      <c r="BL34" s="69"/>
      <c r="BM34" s="67"/>
      <c r="BN34" s="67"/>
      <c r="BO34" s="67"/>
      <c r="BP34" s="67"/>
      <c r="BQ34" s="67"/>
      <c r="BR34" s="67"/>
      <c r="BS34" s="67"/>
      <c r="BT34" s="67"/>
      <c r="BU34" s="67"/>
      <c r="BV34" s="67"/>
      <c r="BW34" s="67"/>
      <c r="BX34" s="67"/>
      <c r="BY34" s="67"/>
      <c r="BZ34" s="68"/>
    </row>
    <row r="35" spans="1:78" ht="13.5" customHeight="1" x14ac:dyDescent="0.15">
      <c r="A35" s="2"/>
      <c r="B35" s="16"/>
      <c r="C35" s="73"/>
      <c r="D35" s="73"/>
      <c r="E35" s="73"/>
      <c r="F35" s="73"/>
      <c r="G35" s="73"/>
      <c r="H35" s="73"/>
      <c r="I35" s="73"/>
      <c r="J35" s="73"/>
      <c r="K35" s="73"/>
      <c r="L35" s="73"/>
      <c r="M35" s="73"/>
      <c r="N35" s="73"/>
      <c r="O35" s="73"/>
      <c r="P35" s="73"/>
      <c r="Q35" s="19"/>
      <c r="R35" s="73"/>
      <c r="S35" s="73"/>
      <c r="T35" s="73"/>
      <c r="U35" s="73"/>
      <c r="V35" s="73"/>
      <c r="W35" s="73"/>
      <c r="X35" s="73"/>
      <c r="Y35" s="73"/>
      <c r="Z35" s="73"/>
      <c r="AA35" s="73"/>
      <c r="AB35" s="73"/>
      <c r="AC35" s="73"/>
      <c r="AD35" s="73"/>
      <c r="AE35" s="73"/>
      <c r="AF35" s="19"/>
      <c r="AG35" s="73"/>
      <c r="AH35" s="73"/>
      <c r="AI35" s="73"/>
      <c r="AJ35" s="73"/>
      <c r="AK35" s="73"/>
      <c r="AL35" s="73"/>
      <c r="AM35" s="73"/>
      <c r="AN35" s="73"/>
      <c r="AO35" s="73"/>
      <c r="AP35" s="73"/>
      <c r="AQ35" s="73"/>
      <c r="AR35" s="73"/>
      <c r="AS35" s="73"/>
      <c r="AT35" s="73"/>
      <c r="AU35" s="19"/>
      <c r="AV35" s="73"/>
      <c r="AW35" s="73"/>
      <c r="AX35" s="73"/>
      <c r="AY35" s="73"/>
      <c r="AZ35" s="73"/>
      <c r="BA35" s="73"/>
      <c r="BB35" s="73"/>
      <c r="BC35" s="73"/>
      <c r="BD35" s="73"/>
      <c r="BE35" s="73"/>
      <c r="BF35" s="73"/>
      <c r="BG35" s="73"/>
      <c r="BH35" s="73"/>
      <c r="BI35" s="73"/>
      <c r="BJ35" s="18"/>
      <c r="BK35" s="2"/>
      <c r="BL35" s="69"/>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67"/>
      <c r="BN55" s="67"/>
      <c r="BO55" s="67"/>
      <c r="BP55" s="67"/>
      <c r="BQ55" s="67"/>
      <c r="BR55" s="67"/>
      <c r="BS55" s="67"/>
      <c r="BT55" s="67"/>
      <c r="BU55" s="67"/>
      <c r="BV55" s="67"/>
      <c r="BW55" s="67"/>
      <c r="BX55" s="67"/>
      <c r="BY55" s="67"/>
      <c r="BZ55" s="68"/>
    </row>
    <row r="56" spans="1:78" ht="13.5" customHeight="1" x14ac:dyDescent="0.15">
      <c r="A56" s="2"/>
      <c r="B56" s="16"/>
      <c r="C56" s="73" t="s">
        <v>31</v>
      </c>
      <c r="D56" s="73"/>
      <c r="E56" s="73"/>
      <c r="F56" s="73"/>
      <c r="G56" s="73"/>
      <c r="H56" s="73"/>
      <c r="I56" s="73"/>
      <c r="J56" s="73"/>
      <c r="K56" s="73"/>
      <c r="L56" s="73"/>
      <c r="M56" s="73"/>
      <c r="N56" s="73"/>
      <c r="O56" s="73"/>
      <c r="P56" s="73"/>
      <c r="Q56" s="19"/>
      <c r="R56" s="73" t="s">
        <v>32</v>
      </c>
      <c r="S56" s="73"/>
      <c r="T56" s="73"/>
      <c r="U56" s="73"/>
      <c r="V56" s="73"/>
      <c r="W56" s="73"/>
      <c r="X56" s="73"/>
      <c r="Y56" s="73"/>
      <c r="Z56" s="73"/>
      <c r="AA56" s="73"/>
      <c r="AB56" s="73"/>
      <c r="AC56" s="73"/>
      <c r="AD56" s="73"/>
      <c r="AE56" s="73"/>
      <c r="AF56" s="19"/>
      <c r="AG56" s="73" t="s">
        <v>33</v>
      </c>
      <c r="AH56" s="73"/>
      <c r="AI56" s="73"/>
      <c r="AJ56" s="73"/>
      <c r="AK56" s="73"/>
      <c r="AL56" s="73"/>
      <c r="AM56" s="73"/>
      <c r="AN56" s="73"/>
      <c r="AO56" s="73"/>
      <c r="AP56" s="73"/>
      <c r="AQ56" s="73"/>
      <c r="AR56" s="73"/>
      <c r="AS56" s="73"/>
      <c r="AT56" s="73"/>
      <c r="AU56" s="19"/>
      <c r="AV56" s="73" t="s">
        <v>34</v>
      </c>
      <c r="AW56" s="73"/>
      <c r="AX56" s="73"/>
      <c r="AY56" s="73"/>
      <c r="AZ56" s="73"/>
      <c r="BA56" s="73"/>
      <c r="BB56" s="73"/>
      <c r="BC56" s="73"/>
      <c r="BD56" s="73"/>
      <c r="BE56" s="73"/>
      <c r="BF56" s="73"/>
      <c r="BG56" s="73"/>
      <c r="BH56" s="73"/>
      <c r="BI56" s="73"/>
      <c r="BJ56" s="18"/>
      <c r="BK56" s="2"/>
      <c r="BL56" s="69"/>
      <c r="BM56" s="67"/>
      <c r="BN56" s="67"/>
      <c r="BO56" s="67"/>
      <c r="BP56" s="67"/>
      <c r="BQ56" s="67"/>
      <c r="BR56" s="67"/>
      <c r="BS56" s="67"/>
      <c r="BT56" s="67"/>
      <c r="BU56" s="67"/>
      <c r="BV56" s="67"/>
      <c r="BW56" s="67"/>
      <c r="BX56" s="67"/>
      <c r="BY56" s="67"/>
      <c r="BZ56" s="68"/>
    </row>
    <row r="57" spans="1:78" ht="13.5" customHeight="1" x14ac:dyDescent="0.15">
      <c r="A57" s="2"/>
      <c r="B57" s="16"/>
      <c r="C57" s="73"/>
      <c r="D57" s="73"/>
      <c r="E57" s="73"/>
      <c r="F57" s="73"/>
      <c r="G57" s="73"/>
      <c r="H57" s="73"/>
      <c r="I57" s="73"/>
      <c r="J57" s="73"/>
      <c r="K57" s="73"/>
      <c r="L57" s="73"/>
      <c r="M57" s="73"/>
      <c r="N57" s="73"/>
      <c r="O57" s="73"/>
      <c r="P57" s="73"/>
      <c r="Q57" s="19"/>
      <c r="R57" s="73"/>
      <c r="S57" s="73"/>
      <c r="T57" s="73"/>
      <c r="U57" s="73"/>
      <c r="V57" s="73"/>
      <c r="W57" s="73"/>
      <c r="X57" s="73"/>
      <c r="Y57" s="73"/>
      <c r="Z57" s="73"/>
      <c r="AA57" s="73"/>
      <c r="AB57" s="73"/>
      <c r="AC57" s="73"/>
      <c r="AD57" s="73"/>
      <c r="AE57" s="73"/>
      <c r="AF57" s="19"/>
      <c r="AG57" s="73"/>
      <c r="AH57" s="73"/>
      <c r="AI57" s="73"/>
      <c r="AJ57" s="73"/>
      <c r="AK57" s="73"/>
      <c r="AL57" s="73"/>
      <c r="AM57" s="73"/>
      <c r="AN57" s="73"/>
      <c r="AO57" s="73"/>
      <c r="AP57" s="73"/>
      <c r="AQ57" s="73"/>
      <c r="AR57" s="73"/>
      <c r="AS57" s="73"/>
      <c r="AT57" s="73"/>
      <c r="AU57" s="19"/>
      <c r="AV57" s="73"/>
      <c r="AW57" s="73"/>
      <c r="AX57" s="73"/>
      <c r="AY57" s="73"/>
      <c r="AZ57" s="73"/>
      <c r="BA57" s="73"/>
      <c r="BB57" s="73"/>
      <c r="BC57" s="73"/>
      <c r="BD57" s="73"/>
      <c r="BE57" s="73"/>
      <c r="BF57" s="73"/>
      <c r="BG57" s="73"/>
      <c r="BH57" s="73"/>
      <c r="BI57" s="73"/>
      <c r="BJ57" s="18"/>
      <c r="BK57" s="2"/>
      <c r="BL57" s="69"/>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9"/>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9"/>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74"/>
      <c r="BN66" s="74"/>
      <c r="BO66" s="74"/>
      <c r="BP66" s="74"/>
      <c r="BQ66" s="74"/>
      <c r="BR66" s="74"/>
      <c r="BS66" s="74"/>
      <c r="BT66" s="74"/>
      <c r="BU66" s="74"/>
      <c r="BV66" s="74"/>
      <c r="BW66" s="74"/>
      <c r="BX66" s="74"/>
      <c r="BY66" s="74"/>
      <c r="BZ66" s="7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74"/>
      <c r="BN67" s="74"/>
      <c r="BO67" s="74"/>
      <c r="BP67" s="74"/>
      <c r="BQ67" s="74"/>
      <c r="BR67" s="74"/>
      <c r="BS67" s="74"/>
      <c r="BT67" s="74"/>
      <c r="BU67" s="74"/>
      <c r="BV67" s="74"/>
      <c r="BW67" s="74"/>
      <c r="BX67" s="74"/>
      <c r="BY67" s="74"/>
      <c r="BZ67" s="7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74"/>
      <c r="BN68" s="74"/>
      <c r="BO68" s="74"/>
      <c r="BP68" s="74"/>
      <c r="BQ68" s="74"/>
      <c r="BR68" s="74"/>
      <c r="BS68" s="74"/>
      <c r="BT68" s="74"/>
      <c r="BU68" s="74"/>
      <c r="BV68" s="74"/>
      <c r="BW68" s="74"/>
      <c r="BX68" s="74"/>
      <c r="BY68" s="74"/>
      <c r="BZ68" s="7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74"/>
      <c r="BN69" s="74"/>
      <c r="BO69" s="74"/>
      <c r="BP69" s="74"/>
      <c r="BQ69" s="74"/>
      <c r="BR69" s="74"/>
      <c r="BS69" s="74"/>
      <c r="BT69" s="74"/>
      <c r="BU69" s="74"/>
      <c r="BV69" s="74"/>
      <c r="BW69" s="74"/>
      <c r="BX69" s="74"/>
      <c r="BY69" s="74"/>
      <c r="BZ69" s="7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74"/>
      <c r="BN70" s="74"/>
      <c r="BO70" s="74"/>
      <c r="BP70" s="74"/>
      <c r="BQ70" s="74"/>
      <c r="BR70" s="74"/>
      <c r="BS70" s="74"/>
      <c r="BT70" s="74"/>
      <c r="BU70" s="74"/>
      <c r="BV70" s="74"/>
      <c r="BW70" s="74"/>
      <c r="BX70" s="74"/>
      <c r="BY70" s="74"/>
      <c r="BZ70" s="7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74"/>
      <c r="BN71" s="74"/>
      <c r="BO71" s="74"/>
      <c r="BP71" s="74"/>
      <c r="BQ71" s="74"/>
      <c r="BR71" s="74"/>
      <c r="BS71" s="74"/>
      <c r="BT71" s="74"/>
      <c r="BU71" s="74"/>
      <c r="BV71" s="74"/>
      <c r="BW71" s="74"/>
      <c r="BX71" s="74"/>
      <c r="BY71" s="74"/>
      <c r="BZ71" s="7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74"/>
      <c r="BN72" s="74"/>
      <c r="BO72" s="74"/>
      <c r="BP72" s="74"/>
      <c r="BQ72" s="74"/>
      <c r="BR72" s="74"/>
      <c r="BS72" s="74"/>
      <c r="BT72" s="74"/>
      <c r="BU72" s="74"/>
      <c r="BV72" s="74"/>
      <c r="BW72" s="74"/>
      <c r="BX72" s="74"/>
      <c r="BY72" s="74"/>
      <c r="BZ72" s="7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74"/>
      <c r="BN73" s="74"/>
      <c r="BO73" s="74"/>
      <c r="BP73" s="74"/>
      <c r="BQ73" s="74"/>
      <c r="BR73" s="74"/>
      <c r="BS73" s="74"/>
      <c r="BT73" s="74"/>
      <c r="BU73" s="74"/>
      <c r="BV73" s="74"/>
      <c r="BW73" s="74"/>
      <c r="BX73" s="74"/>
      <c r="BY73" s="74"/>
      <c r="BZ73" s="7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74"/>
      <c r="BN74" s="74"/>
      <c r="BO74" s="74"/>
      <c r="BP74" s="74"/>
      <c r="BQ74" s="74"/>
      <c r="BR74" s="74"/>
      <c r="BS74" s="74"/>
      <c r="BT74" s="74"/>
      <c r="BU74" s="74"/>
      <c r="BV74" s="74"/>
      <c r="BW74" s="74"/>
      <c r="BX74" s="74"/>
      <c r="BY74" s="74"/>
      <c r="BZ74" s="7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74"/>
      <c r="BN75" s="74"/>
      <c r="BO75" s="74"/>
      <c r="BP75" s="74"/>
      <c r="BQ75" s="74"/>
      <c r="BR75" s="74"/>
      <c r="BS75" s="74"/>
      <c r="BT75" s="74"/>
      <c r="BU75" s="74"/>
      <c r="BV75" s="74"/>
      <c r="BW75" s="74"/>
      <c r="BX75" s="74"/>
      <c r="BY75" s="74"/>
      <c r="BZ75" s="7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74"/>
      <c r="BN76" s="74"/>
      <c r="BO76" s="74"/>
      <c r="BP76" s="74"/>
      <c r="BQ76" s="74"/>
      <c r="BR76" s="74"/>
      <c r="BS76" s="74"/>
      <c r="BT76" s="74"/>
      <c r="BU76" s="74"/>
      <c r="BV76" s="74"/>
      <c r="BW76" s="74"/>
      <c r="BX76" s="74"/>
      <c r="BY76" s="74"/>
      <c r="BZ76" s="7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74"/>
      <c r="BN77" s="74"/>
      <c r="BO77" s="74"/>
      <c r="BP77" s="74"/>
      <c r="BQ77" s="74"/>
      <c r="BR77" s="74"/>
      <c r="BS77" s="74"/>
      <c r="BT77" s="74"/>
      <c r="BU77" s="74"/>
      <c r="BV77" s="74"/>
      <c r="BW77" s="74"/>
      <c r="BX77" s="74"/>
      <c r="BY77" s="74"/>
      <c r="BZ77" s="7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74"/>
      <c r="BN78" s="74"/>
      <c r="BO78" s="74"/>
      <c r="BP78" s="74"/>
      <c r="BQ78" s="74"/>
      <c r="BR78" s="74"/>
      <c r="BS78" s="74"/>
      <c r="BT78" s="74"/>
      <c r="BU78" s="74"/>
      <c r="BV78" s="74"/>
      <c r="BW78" s="74"/>
      <c r="BX78" s="74"/>
      <c r="BY78" s="74"/>
      <c r="BZ78" s="75"/>
    </row>
    <row r="79" spans="1:78" ht="13.5" customHeight="1" x14ac:dyDescent="0.15">
      <c r="A79" s="2"/>
      <c r="B79" s="16"/>
      <c r="C79" s="73" t="s">
        <v>37</v>
      </c>
      <c r="D79" s="73"/>
      <c r="E79" s="73"/>
      <c r="F79" s="73"/>
      <c r="G79" s="73"/>
      <c r="H79" s="73"/>
      <c r="I79" s="73"/>
      <c r="J79" s="73"/>
      <c r="K79" s="73"/>
      <c r="L79" s="73"/>
      <c r="M79" s="73"/>
      <c r="N79" s="73"/>
      <c r="O79" s="73"/>
      <c r="P79" s="73"/>
      <c r="Q79" s="73"/>
      <c r="R79" s="73"/>
      <c r="S79" s="73"/>
      <c r="T79" s="73"/>
      <c r="U79" s="19"/>
      <c r="V79" s="19"/>
      <c r="W79" s="73" t="s">
        <v>38</v>
      </c>
      <c r="X79" s="73"/>
      <c r="Y79" s="73"/>
      <c r="Z79" s="73"/>
      <c r="AA79" s="73"/>
      <c r="AB79" s="73"/>
      <c r="AC79" s="73"/>
      <c r="AD79" s="73"/>
      <c r="AE79" s="73"/>
      <c r="AF79" s="73"/>
      <c r="AG79" s="73"/>
      <c r="AH79" s="73"/>
      <c r="AI79" s="73"/>
      <c r="AJ79" s="73"/>
      <c r="AK79" s="73"/>
      <c r="AL79" s="73"/>
      <c r="AM79" s="73"/>
      <c r="AN79" s="73"/>
      <c r="AO79" s="19"/>
      <c r="AP79" s="19"/>
      <c r="AQ79" s="73" t="s">
        <v>39</v>
      </c>
      <c r="AR79" s="73"/>
      <c r="AS79" s="73"/>
      <c r="AT79" s="73"/>
      <c r="AU79" s="73"/>
      <c r="AV79" s="73"/>
      <c r="AW79" s="73"/>
      <c r="AX79" s="73"/>
      <c r="AY79" s="73"/>
      <c r="AZ79" s="73"/>
      <c r="BA79" s="73"/>
      <c r="BB79" s="73"/>
      <c r="BC79" s="73"/>
      <c r="BD79" s="73"/>
      <c r="BE79" s="73"/>
      <c r="BF79" s="73"/>
      <c r="BG79" s="73"/>
      <c r="BH79" s="73"/>
      <c r="BI79" s="17"/>
      <c r="BJ79" s="18"/>
      <c r="BK79" s="2"/>
      <c r="BL79" s="66"/>
      <c r="BM79" s="74"/>
      <c r="BN79" s="74"/>
      <c r="BO79" s="74"/>
      <c r="BP79" s="74"/>
      <c r="BQ79" s="74"/>
      <c r="BR79" s="74"/>
      <c r="BS79" s="74"/>
      <c r="BT79" s="74"/>
      <c r="BU79" s="74"/>
      <c r="BV79" s="74"/>
      <c r="BW79" s="74"/>
      <c r="BX79" s="74"/>
      <c r="BY79" s="74"/>
      <c r="BZ79" s="75"/>
    </row>
    <row r="80" spans="1:78" ht="13.5" customHeight="1" x14ac:dyDescent="0.15">
      <c r="A80" s="2"/>
      <c r="B80" s="16"/>
      <c r="C80" s="73"/>
      <c r="D80" s="73"/>
      <c r="E80" s="73"/>
      <c r="F80" s="73"/>
      <c r="G80" s="73"/>
      <c r="H80" s="73"/>
      <c r="I80" s="73"/>
      <c r="J80" s="73"/>
      <c r="K80" s="73"/>
      <c r="L80" s="73"/>
      <c r="M80" s="73"/>
      <c r="N80" s="73"/>
      <c r="O80" s="73"/>
      <c r="P80" s="73"/>
      <c r="Q80" s="73"/>
      <c r="R80" s="73"/>
      <c r="S80" s="73"/>
      <c r="T80" s="73"/>
      <c r="U80" s="19"/>
      <c r="V80" s="19"/>
      <c r="W80" s="73"/>
      <c r="X80" s="73"/>
      <c r="Y80" s="73"/>
      <c r="Z80" s="73"/>
      <c r="AA80" s="73"/>
      <c r="AB80" s="73"/>
      <c r="AC80" s="73"/>
      <c r="AD80" s="73"/>
      <c r="AE80" s="73"/>
      <c r="AF80" s="73"/>
      <c r="AG80" s="73"/>
      <c r="AH80" s="73"/>
      <c r="AI80" s="73"/>
      <c r="AJ80" s="73"/>
      <c r="AK80" s="73"/>
      <c r="AL80" s="73"/>
      <c r="AM80" s="73"/>
      <c r="AN80" s="73"/>
      <c r="AO80" s="19"/>
      <c r="AP80" s="19"/>
      <c r="AQ80" s="73"/>
      <c r="AR80" s="73"/>
      <c r="AS80" s="73"/>
      <c r="AT80" s="73"/>
      <c r="AU80" s="73"/>
      <c r="AV80" s="73"/>
      <c r="AW80" s="73"/>
      <c r="AX80" s="73"/>
      <c r="AY80" s="73"/>
      <c r="AZ80" s="73"/>
      <c r="BA80" s="73"/>
      <c r="BB80" s="73"/>
      <c r="BC80" s="73"/>
      <c r="BD80" s="73"/>
      <c r="BE80" s="73"/>
      <c r="BF80" s="73"/>
      <c r="BG80" s="73"/>
      <c r="BH80" s="73"/>
      <c r="BI80" s="17"/>
      <c r="BJ80" s="18"/>
      <c r="BK80" s="2"/>
      <c r="BL80" s="66"/>
      <c r="BM80" s="74"/>
      <c r="BN80" s="74"/>
      <c r="BO80" s="74"/>
      <c r="BP80" s="74"/>
      <c r="BQ80" s="74"/>
      <c r="BR80" s="74"/>
      <c r="BS80" s="74"/>
      <c r="BT80" s="74"/>
      <c r="BU80" s="74"/>
      <c r="BV80" s="74"/>
      <c r="BW80" s="74"/>
      <c r="BX80" s="74"/>
      <c r="BY80" s="74"/>
      <c r="BZ80" s="75"/>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74"/>
      <c r="BN81" s="74"/>
      <c r="BO81" s="74"/>
      <c r="BP81" s="74"/>
      <c r="BQ81" s="74"/>
      <c r="BR81" s="74"/>
      <c r="BS81" s="74"/>
      <c r="BT81" s="74"/>
      <c r="BU81" s="74"/>
      <c r="BV81" s="74"/>
      <c r="BW81" s="74"/>
      <c r="BX81" s="74"/>
      <c r="BY81" s="74"/>
      <c r="BZ81" s="7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15">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442071</v>
      </c>
      <c r="D6" s="31">
        <f t="shared" si="3"/>
        <v>47</v>
      </c>
      <c r="E6" s="31">
        <f t="shared" si="3"/>
        <v>17</v>
      </c>
      <c r="F6" s="31">
        <f t="shared" si="3"/>
        <v>1</v>
      </c>
      <c r="G6" s="31">
        <f t="shared" si="3"/>
        <v>0</v>
      </c>
      <c r="H6" s="31" t="str">
        <f t="shared" si="3"/>
        <v>大分県　津久見市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53.07</v>
      </c>
      <c r="P6" s="32">
        <f t="shared" si="3"/>
        <v>69.430000000000007</v>
      </c>
      <c r="Q6" s="32">
        <f t="shared" si="3"/>
        <v>2810</v>
      </c>
      <c r="R6" s="32">
        <f t="shared" si="3"/>
        <v>18906</v>
      </c>
      <c r="S6" s="32">
        <f t="shared" si="3"/>
        <v>79.48</v>
      </c>
      <c r="T6" s="32">
        <f t="shared" si="3"/>
        <v>237.87</v>
      </c>
      <c r="U6" s="32">
        <f t="shared" si="3"/>
        <v>9955</v>
      </c>
      <c r="V6" s="32">
        <f t="shared" si="3"/>
        <v>2.86</v>
      </c>
      <c r="W6" s="32">
        <f t="shared" si="3"/>
        <v>3480.77</v>
      </c>
      <c r="X6" s="33">
        <f>IF(X7="",NA(),X7)</f>
        <v>44.64</v>
      </c>
      <c r="Y6" s="33">
        <f t="shared" ref="Y6:AG6" si="4">IF(Y7="",NA(),Y7)</f>
        <v>52.34</v>
      </c>
      <c r="Z6" s="33">
        <f t="shared" si="4"/>
        <v>56.99</v>
      </c>
      <c r="AA6" s="33">
        <f t="shared" si="4"/>
        <v>54.57</v>
      </c>
      <c r="AB6" s="33">
        <f t="shared" si="4"/>
        <v>54.79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411.29</v>
      </c>
      <c r="BF6" s="33">
        <f t="shared" ref="BF6:BN6" si="7">IF(BF7="",NA(),BF7)</f>
        <v>433.6</v>
      </c>
      <c r="BG6" s="33">
        <f t="shared" si="7"/>
        <v>426.28</v>
      </c>
      <c r="BH6" s="33">
        <f t="shared" si="7"/>
        <v>370.79</v>
      </c>
      <c r="BI6" s="33">
        <f t="shared" si="7"/>
        <v>250.57</v>
      </c>
      <c r="BJ6" s="33">
        <f t="shared" si="7"/>
        <v>793.1</v>
      </c>
      <c r="BK6" s="33">
        <f t="shared" si="7"/>
        <v>759.86</v>
      </c>
      <c r="BL6" s="33">
        <f t="shared" si="7"/>
        <v>739.53</v>
      </c>
      <c r="BM6" s="33">
        <f t="shared" si="7"/>
        <v>721.06</v>
      </c>
      <c r="BN6" s="33">
        <f t="shared" si="7"/>
        <v>862.87</v>
      </c>
      <c r="BO6" s="32" t="str">
        <f>IF(BO7="","",IF(BO7="-","【-】","【"&amp;SUBSTITUTE(TEXT(BO7,"#,##0.00"),"-","△")&amp;"】"))</f>
        <v>【763.62】</v>
      </c>
      <c r="BP6" s="33">
        <f>IF(BP7="",NA(),BP7)</f>
        <v>66.97</v>
      </c>
      <c r="BQ6" s="33">
        <f t="shared" ref="BQ6:BY6" si="8">IF(BQ7="",NA(),BQ7)</f>
        <v>81.38</v>
      </c>
      <c r="BR6" s="33">
        <f t="shared" si="8"/>
        <v>89.32</v>
      </c>
      <c r="BS6" s="33">
        <f t="shared" si="8"/>
        <v>86.74</v>
      </c>
      <c r="BT6" s="33">
        <f t="shared" si="8"/>
        <v>88.45</v>
      </c>
      <c r="BU6" s="33">
        <f t="shared" si="8"/>
        <v>85.47</v>
      </c>
      <c r="BV6" s="33">
        <f t="shared" si="8"/>
        <v>85.6</v>
      </c>
      <c r="BW6" s="33">
        <f t="shared" si="8"/>
        <v>84.05</v>
      </c>
      <c r="BX6" s="33">
        <f t="shared" si="8"/>
        <v>84.86</v>
      </c>
      <c r="BY6" s="33">
        <f t="shared" si="8"/>
        <v>85.39</v>
      </c>
      <c r="BZ6" s="32" t="str">
        <f>IF(BZ7="","",IF(BZ7="-","【-】","【"&amp;SUBSTITUTE(TEXT(BZ7,"#,##0.00"),"-","△")&amp;"】"))</f>
        <v>【98.53】</v>
      </c>
      <c r="CA6" s="33">
        <f>IF(CA7="",NA(),CA7)</f>
        <v>235.38</v>
      </c>
      <c r="CB6" s="33">
        <f t="shared" ref="CB6:CJ6" si="9">IF(CB7="",NA(),CB7)</f>
        <v>193.24</v>
      </c>
      <c r="CC6" s="33">
        <f t="shared" si="9"/>
        <v>176.2</v>
      </c>
      <c r="CD6" s="33">
        <f t="shared" si="9"/>
        <v>186.34</v>
      </c>
      <c r="CE6" s="33">
        <f t="shared" si="9"/>
        <v>184.73</v>
      </c>
      <c r="CF6" s="33">
        <f t="shared" si="9"/>
        <v>184.8</v>
      </c>
      <c r="CG6" s="33">
        <f t="shared" si="9"/>
        <v>185.04</v>
      </c>
      <c r="CH6" s="33">
        <f t="shared" si="9"/>
        <v>190.12</v>
      </c>
      <c r="CI6" s="33">
        <f t="shared" si="9"/>
        <v>188.14</v>
      </c>
      <c r="CJ6" s="33">
        <f t="shared" si="9"/>
        <v>188.79</v>
      </c>
      <c r="CK6" s="32" t="str">
        <f>IF(CK7="","",IF(CK7="-","【-】","【"&amp;SUBSTITUTE(TEXT(CK7,"#,##0.00"),"-","△")&amp;"】"))</f>
        <v>【139.70】</v>
      </c>
      <c r="CL6" s="33">
        <f>IF(CL7="",NA(),CL7)</f>
        <v>36.43</v>
      </c>
      <c r="CM6" s="33">
        <f t="shared" ref="CM6:CU6" si="10">IF(CM7="",NA(),CM7)</f>
        <v>37.42</v>
      </c>
      <c r="CN6" s="33">
        <f t="shared" si="10"/>
        <v>33.76</v>
      </c>
      <c r="CO6" s="33">
        <f t="shared" si="10"/>
        <v>32.299999999999997</v>
      </c>
      <c r="CP6" s="33">
        <f t="shared" si="10"/>
        <v>33.57</v>
      </c>
      <c r="CQ6" s="33">
        <f t="shared" si="10"/>
        <v>61.95</v>
      </c>
      <c r="CR6" s="33">
        <f t="shared" si="10"/>
        <v>61.91</v>
      </c>
      <c r="CS6" s="33">
        <f t="shared" si="10"/>
        <v>63.6</v>
      </c>
      <c r="CT6" s="33">
        <f t="shared" si="10"/>
        <v>64.23</v>
      </c>
      <c r="CU6" s="33">
        <f t="shared" si="10"/>
        <v>59.4</v>
      </c>
      <c r="CV6" s="32" t="str">
        <f>IF(CV7="","",IF(CV7="-","【-】","【"&amp;SUBSTITUTE(TEXT(CV7,"#,##0.00"),"-","△")&amp;"】"))</f>
        <v>【60.01】</v>
      </c>
      <c r="CW6" s="33">
        <f>IF(CW7="",NA(),CW7)</f>
        <v>68.84</v>
      </c>
      <c r="CX6" s="33">
        <f t="shared" ref="CX6:DF6" si="11">IF(CX7="",NA(),CX7)</f>
        <v>69.3</v>
      </c>
      <c r="CY6" s="33">
        <f t="shared" si="11"/>
        <v>70.3</v>
      </c>
      <c r="CZ6" s="33">
        <f t="shared" si="11"/>
        <v>72.209999999999994</v>
      </c>
      <c r="DA6" s="33">
        <f t="shared" si="11"/>
        <v>73.84</v>
      </c>
      <c r="DB6" s="33">
        <f t="shared" si="11"/>
        <v>90.37</v>
      </c>
      <c r="DC6" s="33">
        <f t="shared" si="11"/>
        <v>90.89</v>
      </c>
      <c r="DD6" s="33">
        <f t="shared" si="11"/>
        <v>90.98</v>
      </c>
      <c r="DE6" s="33">
        <f t="shared" si="11"/>
        <v>90.22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v>
      </c>
      <c r="EE6" s="32">
        <f t="shared" ref="EE6:EM6" si="14">IF(EE7="",NA(),EE7)</f>
        <v>0</v>
      </c>
      <c r="EF6" s="33">
        <f t="shared" si="14"/>
        <v>0.09</v>
      </c>
      <c r="EG6" s="32">
        <f t="shared" si="14"/>
        <v>0</v>
      </c>
      <c r="EH6" s="33">
        <f t="shared" si="14"/>
        <v>0.06</v>
      </c>
      <c r="EI6" s="33">
        <f t="shared" si="14"/>
        <v>0.05</v>
      </c>
      <c r="EJ6" s="33">
        <f t="shared" si="14"/>
        <v>0.24</v>
      </c>
      <c r="EK6" s="33">
        <f t="shared" si="14"/>
        <v>0.15</v>
      </c>
      <c r="EL6" s="33">
        <f t="shared" si="14"/>
        <v>0.11</v>
      </c>
      <c r="EM6" s="33">
        <f t="shared" si="14"/>
        <v>0.09</v>
      </c>
      <c r="EN6" s="32" t="str">
        <f>IF(EN7="","",IF(EN7="-","【-】","【"&amp;SUBSTITUTE(TEXT(EN7,"#,##0.00"),"-","△")&amp;"】"))</f>
        <v>【0.23】</v>
      </c>
    </row>
    <row r="7" spans="1:144" s="34" customFormat="1" x14ac:dyDescent="0.15">
      <c r="A7" s="26"/>
      <c r="B7" s="35">
        <v>2015</v>
      </c>
      <c r="C7" s="35">
        <v>442071</v>
      </c>
      <c r="D7" s="35">
        <v>47</v>
      </c>
      <c r="E7" s="35">
        <v>17</v>
      </c>
      <c r="F7" s="35">
        <v>1</v>
      </c>
      <c r="G7" s="35">
        <v>0</v>
      </c>
      <c r="H7" s="35" t="s">
        <v>96</v>
      </c>
      <c r="I7" s="35" t="s">
        <v>97</v>
      </c>
      <c r="J7" s="35" t="s">
        <v>98</v>
      </c>
      <c r="K7" s="35" t="s">
        <v>99</v>
      </c>
      <c r="L7" s="35" t="s">
        <v>100</v>
      </c>
      <c r="M7" s="36" t="s">
        <v>101</v>
      </c>
      <c r="N7" s="36" t="s">
        <v>102</v>
      </c>
      <c r="O7" s="36">
        <v>53.07</v>
      </c>
      <c r="P7" s="36">
        <v>69.430000000000007</v>
      </c>
      <c r="Q7" s="36">
        <v>2810</v>
      </c>
      <c r="R7" s="36">
        <v>18906</v>
      </c>
      <c r="S7" s="36">
        <v>79.48</v>
      </c>
      <c r="T7" s="36">
        <v>237.87</v>
      </c>
      <c r="U7" s="36">
        <v>9955</v>
      </c>
      <c r="V7" s="36">
        <v>2.86</v>
      </c>
      <c r="W7" s="36">
        <v>3480.77</v>
      </c>
      <c r="X7" s="36">
        <v>44.64</v>
      </c>
      <c r="Y7" s="36">
        <v>52.34</v>
      </c>
      <c r="Z7" s="36">
        <v>56.99</v>
      </c>
      <c r="AA7" s="36">
        <v>54.57</v>
      </c>
      <c r="AB7" s="36">
        <v>54.79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411.29</v>
      </c>
      <c r="BF7" s="36">
        <v>433.6</v>
      </c>
      <c r="BG7" s="36">
        <v>426.28</v>
      </c>
      <c r="BH7" s="36">
        <v>370.79</v>
      </c>
      <c r="BI7" s="36">
        <v>250.57</v>
      </c>
      <c r="BJ7" s="36">
        <v>793.1</v>
      </c>
      <c r="BK7" s="36">
        <v>759.86</v>
      </c>
      <c r="BL7" s="36">
        <v>739.53</v>
      </c>
      <c r="BM7" s="36">
        <v>721.06</v>
      </c>
      <c r="BN7" s="36">
        <v>862.87</v>
      </c>
      <c r="BO7" s="36">
        <v>763.62</v>
      </c>
      <c r="BP7" s="36">
        <v>66.97</v>
      </c>
      <c r="BQ7" s="36">
        <v>81.38</v>
      </c>
      <c r="BR7" s="36">
        <v>89.32</v>
      </c>
      <c r="BS7" s="36">
        <v>86.74</v>
      </c>
      <c r="BT7" s="36">
        <v>88.45</v>
      </c>
      <c r="BU7" s="36">
        <v>85.47</v>
      </c>
      <c r="BV7" s="36">
        <v>85.6</v>
      </c>
      <c r="BW7" s="36">
        <v>84.05</v>
      </c>
      <c r="BX7" s="36">
        <v>84.86</v>
      </c>
      <c r="BY7" s="36">
        <v>85.39</v>
      </c>
      <c r="BZ7" s="36">
        <v>98.53</v>
      </c>
      <c r="CA7" s="36">
        <v>235.38</v>
      </c>
      <c r="CB7" s="36">
        <v>193.24</v>
      </c>
      <c r="CC7" s="36">
        <v>176.2</v>
      </c>
      <c r="CD7" s="36">
        <v>186.34</v>
      </c>
      <c r="CE7" s="36">
        <v>184.73</v>
      </c>
      <c r="CF7" s="36">
        <v>184.8</v>
      </c>
      <c r="CG7" s="36">
        <v>185.04</v>
      </c>
      <c r="CH7" s="36">
        <v>190.12</v>
      </c>
      <c r="CI7" s="36">
        <v>188.14</v>
      </c>
      <c r="CJ7" s="36">
        <v>188.79</v>
      </c>
      <c r="CK7" s="36">
        <v>139.69999999999999</v>
      </c>
      <c r="CL7" s="36">
        <v>36.43</v>
      </c>
      <c r="CM7" s="36">
        <v>37.42</v>
      </c>
      <c r="CN7" s="36">
        <v>33.76</v>
      </c>
      <c r="CO7" s="36">
        <v>32.299999999999997</v>
      </c>
      <c r="CP7" s="36">
        <v>33.57</v>
      </c>
      <c r="CQ7" s="36">
        <v>61.95</v>
      </c>
      <c r="CR7" s="36">
        <v>61.91</v>
      </c>
      <c r="CS7" s="36">
        <v>63.6</v>
      </c>
      <c r="CT7" s="36">
        <v>64.23</v>
      </c>
      <c r="CU7" s="36">
        <v>59.4</v>
      </c>
      <c r="CV7" s="36">
        <v>60.01</v>
      </c>
      <c r="CW7" s="36">
        <v>68.84</v>
      </c>
      <c r="CX7" s="36">
        <v>69.3</v>
      </c>
      <c r="CY7" s="36">
        <v>70.3</v>
      </c>
      <c r="CZ7" s="36">
        <v>72.209999999999994</v>
      </c>
      <c r="DA7" s="36">
        <v>73.84</v>
      </c>
      <c r="DB7" s="36">
        <v>90.37</v>
      </c>
      <c r="DC7" s="36">
        <v>90.89</v>
      </c>
      <c r="DD7" s="36">
        <v>90.98</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v>
      </c>
      <c r="EE7" s="36">
        <v>0</v>
      </c>
      <c r="EF7" s="36">
        <v>0.09</v>
      </c>
      <c r="EG7" s="36">
        <v>0</v>
      </c>
      <c r="EH7" s="36">
        <v>0.06</v>
      </c>
      <c r="EI7" s="36">
        <v>0.05</v>
      </c>
      <c r="EJ7" s="36">
        <v>0.24</v>
      </c>
      <c r="EK7" s="36">
        <v>0.15</v>
      </c>
      <c r="EL7" s="36">
        <v>0.11</v>
      </c>
      <c r="EM7" s="36">
        <v>0.09</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2017-02-21T04:17:15Z</cp:lastPrinted>
  <dcterms:created xsi:type="dcterms:W3CDTF">2017-02-08T02:55:27Z</dcterms:created>
  <dcterms:modified xsi:type="dcterms:W3CDTF">2017-03-02T07:57:48Z</dcterms:modified>
  <cp:category/>
</cp:coreProperties>
</file>