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sukumi\Documents\Ｅｎｄｏ\H27\3.簡水調査関連\【依頼（２／４〆）】公営企業に係る「経営比較分析表」の分析等について\"/>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<sst xmlns="http://schemas.openxmlformats.org/spreadsheetml/2006/main" count="218" uniqueCount="108">
  <si>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</si>
  <si>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</si>
  <si>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</si>
  <si>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</si>
  <si>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</si>
  <si>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</si>
  <si>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</si>
  <si>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</si>
  <si>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</si>
  <si>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</si>
  <si>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</si>
  <si>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</si>
  <si>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</si>
  <si>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</si>
  <si>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</si>
  <si>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</si>
  <si>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</si>
  <si>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</si>
  <si>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</si>
  <si>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</si>
  <si>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</si>
  <si>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</si>
  <si>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</si>
  <si>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</si>
  <si>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</si>
  <si>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</si>
  <si>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</si>
  <si>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</si>
  <si>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</si>
  <si>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</si>
  <si>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</si>
  <si>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</si>
  <si>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</si>
  <si>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</si>
  <si>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</si>
  <si>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</si>
  <si>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</si>
  <si>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</si>
  <si>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</si>
  <si>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</si>
  <si>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</si>
  <si>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</si>
  <si>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</si>
  <si>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</si>
  <si>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</si>
  <si>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</si>
  <si>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</si>
  <si>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</si>
  <si>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</si>
  <si>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</si>
  <si>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</si>
  <si>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</si>
  <si>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</si>
  <si>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</si>
  <si>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</si>
  <si>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</si>
  <si>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</si>
  <si>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</si>
  <si>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</si>
  <si>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</si>
  <si>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</si>
  <si>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</si>
  <si>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</si>
  <si>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</si>
  <si>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</si>
  <si>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</si>
  <si>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</si>
  <si>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</si>
  <si>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</si>
  <si>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</si>
  <si>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</si>
  <si>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</si>
  <si>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</si>
  <si>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</si>
  <si>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</si>
  <si>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</si>
  <si>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</si>
  <si>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</si>
  <si>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</si>
  <si>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</si>
  <si>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</si>
  <si>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</si>
  <si>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</si>
  <si>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</si>
  <si>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</si>
  <si>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</si>
  <si>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</si>
  <si>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</si>
  <si>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</si>
  <si>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</si>
  <si>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</si>
  <si>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</si>
  <si>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</si>
  <si>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大分県　津久見市</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</si>
  <si>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</si>
  <si>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</si>
  <si>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</si>
  <si>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</si>
  <si>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</si>
  <si>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</si>
  <si>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</si>
  <si>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</si>
  <si>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</si>
  <si>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</si>
  <si>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</si>
  <si>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50％前後で推移しており、赤字経営が続いている。④企業債残高の給水収益に対する割合は類似団体に比べ高いものになっている。⑤料金回収率は33％～36％程度と低い数字であるが、類似団体と比べると大きな差はない。⑥給水原価については、平成26年度を除くと概ね類似団体に比べ若干高いものとなっている。⑦施設利用率は類似団体の平均よりも低く、さらに年々低下している。⑧有収率については全国平均および類似団体平均を上回る数字となっている。</t>
    <rPh sb="1" eb="4">
      <t>シュウエキテキ</t>
    </rPh>
    <rPh sb="4" eb="6">
      <t>シュウシ</t>
    </rPh>
    <rPh sb="6" eb="8">
      <t>ヒリツ</t>
    </rPh>
    <rPh sb="12" eb="14">
      <t>ゼンゴ</t>
    </rPh>
    <rPh sb="15" eb="17">
      <t>スイイ</t>
    </rPh>
    <rPh sb="22" eb="24">
      <t>アカジ</t>
    </rPh>
    <rPh sb="24" eb="26">
      <t>ケイエイ</t>
    </rPh>
    <rPh sb="27" eb="28">
      <t>ツヅ</t>
    </rPh>
    <rPh sb="34" eb="36">
      <t>キギョウ</t>
    </rPh>
    <rPh sb="36" eb="37">
      <t>サイ</t>
    </rPh>
    <rPh sb="37" eb="39">
      <t>ザンダカ</t>
    </rPh>
    <rPh sb="40" eb="42">
      <t>キュウスイ</t>
    </rPh>
    <rPh sb="42" eb="44">
      <t>シュウエキ</t>
    </rPh>
    <rPh sb="45" eb="46">
      <t>タイ</t>
    </rPh>
    <rPh sb="48" eb="50">
      <t>ワリアイ</t>
    </rPh>
    <rPh sb="51" eb="53">
      <t>ルイジ</t>
    </rPh>
    <rPh sb="53" eb="55">
      <t>ダンタイ</t>
    </rPh>
    <rPh sb="56" eb="57">
      <t>クラ</t>
    </rPh>
    <rPh sb="58" eb="59">
      <t>タカ</t>
    </rPh>
    <rPh sb="70" eb="72">
      <t>リョウキン</t>
    </rPh>
    <rPh sb="72" eb="74">
      <t>カイシュウ</t>
    </rPh>
    <rPh sb="74" eb="75">
      <t>リツ</t>
    </rPh>
    <rPh sb="83" eb="85">
      <t>テイド</t>
    </rPh>
    <rPh sb="86" eb="87">
      <t>ヒク</t>
    </rPh>
    <rPh sb="88" eb="90">
      <t>スウジ</t>
    </rPh>
    <rPh sb="95" eb="97">
      <t>ルイジ</t>
    </rPh>
    <rPh sb="97" eb="99">
      <t>ダンタイ</t>
    </rPh>
    <rPh sb="100" eb="101">
      <t>クラ</t>
    </rPh>
    <rPh sb="104" eb="105">
      <t>オオ</t>
    </rPh>
    <rPh sb="107" eb="108">
      <t>サ</t>
    </rPh>
    <rPh sb="113" eb="115">
      <t>キュウスイ</t>
    </rPh>
    <rPh sb="115" eb="117">
      <t>ゲンカ</t>
    </rPh>
    <rPh sb="123" eb="125">
      <t>ヘイセイ</t>
    </rPh>
    <rPh sb="127" eb="129">
      <t>ネンド</t>
    </rPh>
    <rPh sb="130" eb="131">
      <t>ノゾ</t>
    </rPh>
    <rPh sb="133" eb="134">
      <t>オオム</t>
    </rPh>
    <rPh sb="135" eb="137">
      <t>ルイジ</t>
    </rPh>
    <rPh sb="137" eb="139">
      <t>ダンタイ</t>
    </rPh>
    <rPh sb="140" eb="141">
      <t>クラ</t>
    </rPh>
    <rPh sb="142" eb="144">
      <t>ジャッカン</t>
    </rPh>
    <rPh sb="144" eb="145">
      <t>タカ</t>
    </rPh>
    <rPh sb="156" eb="158">
      <t>シセツ</t>
    </rPh>
    <rPh sb="158" eb="161">
      <t>リヨウリツ</t>
    </rPh>
    <rPh sb="162" eb="164">
      <t>ルイジ</t>
    </rPh>
    <rPh sb="164" eb="166">
      <t>ダンタイ</t>
    </rPh>
    <rPh sb="167" eb="169">
      <t>ヘイキン</t>
    </rPh>
    <rPh sb="172" eb="173">
      <t>ヒク</t>
    </rPh>
    <rPh sb="178" eb="180">
      <t>ネンネン</t>
    </rPh>
    <rPh sb="180" eb="182">
      <t>テイカ</t>
    </rPh>
    <rPh sb="188" eb="189">
      <t>ユウ</t>
    </rPh>
    <rPh sb="189" eb="190">
      <t>シュウ</t>
    </rPh>
    <rPh sb="190" eb="191">
      <t>リツ</t>
    </rPh>
    <rPh sb="196" eb="198">
      <t>ゼンコク</t>
    </rPh>
    <rPh sb="198" eb="200">
      <t>ヘイキン</t>
    </rPh>
    <rPh sb="203" eb="205">
      <t>ルイジ</t>
    </rPh>
    <rPh sb="205" eb="207">
      <t>ダンタイ</t>
    </rPh>
    <rPh sb="207" eb="209">
      <t>ヘイキン</t>
    </rPh>
    <rPh sb="210" eb="212">
      <t>ウワマワ</t>
    </rPh>
    <rPh sb="213" eb="215">
      <t>スウジ</t>
    </rPh>
    <phoneticPr fontId="4"/>
  </si>
  <si>
    <t>　収益的収支比率、料金回収率については本市の簡易水道の地理的条件から送水管（海底送水を含む）の延長が長くその更新事業及び他の簡易水道との統合整備事業に多大な費用を費やした結果、企業債残高が大きく地方債の償還金の占める割合が高いことが原因と考えられる。施設利用率については著しい人口の減少による配水量の低下が要因であると考えられる。
　今後も人口の減少に伴う料金収入の減に加えて管路更新率の低さから施設の老朽化が進み更新、耐震化等に多大な費用が必要となる事が予想される。
　そこで、経営の健全性・効率性を改善する為には、資産状況の把握及び施設の統廃合を含めた更新計画・耐震化計画を作成する必要がある。
　その為には、上水道への統合を含めた法的化への移行が必須となる。</t>
    <rPh sb="1" eb="4">
      <t>シュウエキテキ</t>
    </rPh>
    <rPh sb="4" eb="6">
      <t>シュウシ</t>
    </rPh>
    <rPh sb="6" eb="8">
      <t>ヒリツ</t>
    </rPh>
    <rPh sb="9" eb="11">
      <t>リョウキン</t>
    </rPh>
    <rPh sb="11" eb="13">
      <t>カイシュウ</t>
    </rPh>
    <rPh sb="13" eb="14">
      <t>リツ</t>
    </rPh>
    <rPh sb="19" eb="20">
      <t>ホン</t>
    </rPh>
    <rPh sb="20" eb="21">
      <t>シ</t>
    </rPh>
    <rPh sb="22" eb="24">
      <t>カンイ</t>
    </rPh>
    <rPh sb="24" eb="26">
      <t>スイドウ</t>
    </rPh>
    <rPh sb="27" eb="30">
      <t>チリテキ</t>
    </rPh>
    <rPh sb="30" eb="32">
      <t>ジョウケン</t>
    </rPh>
    <rPh sb="34" eb="36">
      <t>ソウスイ</t>
    </rPh>
    <rPh sb="36" eb="37">
      <t>カン</t>
    </rPh>
    <rPh sb="38" eb="40">
      <t>カイテイ</t>
    </rPh>
    <rPh sb="40" eb="42">
      <t>ソウスイ</t>
    </rPh>
    <rPh sb="43" eb="44">
      <t>フク</t>
    </rPh>
    <rPh sb="47" eb="49">
      <t>エンチョウ</t>
    </rPh>
    <rPh sb="50" eb="51">
      <t>ナガ</t>
    </rPh>
    <rPh sb="54" eb="56">
      <t>コウシン</t>
    </rPh>
    <rPh sb="56" eb="58">
      <t>ジギョウ</t>
    </rPh>
    <rPh sb="58" eb="59">
      <t>オヨ</t>
    </rPh>
    <rPh sb="60" eb="61">
      <t>タ</t>
    </rPh>
    <rPh sb="62" eb="64">
      <t>カンイ</t>
    </rPh>
    <rPh sb="64" eb="66">
      <t>スイドウ</t>
    </rPh>
    <rPh sb="68" eb="70">
      <t>トウゴウ</t>
    </rPh>
    <rPh sb="70" eb="72">
      <t>セイビ</t>
    </rPh>
    <rPh sb="72" eb="74">
      <t>ジギョウ</t>
    </rPh>
    <rPh sb="75" eb="77">
      <t>タダイ</t>
    </rPh>
    <rPh sb="78" eb="80">
      <t>ヒヨウ</t>
    </rPh>
    <rPh sb="81" eb="82">
      <t>ツイ</t>
    </rPh>
    <rPh sb="85" eb="87">
      <t>ケッカ</t>
    </rPh>
    <rPh sb="88" eb="90">
      <t>キギョウ</t>
    </rPh>
    <rPh sb="90" eb="91">
      <t>サイ</t>
    </rPh>
    <rPh sb="91" eb="93">
      <t>ザンダカ</t>
    </rPh>
    <rPh sb="94" eb="95">
      <t>オオ</t>
    </rPh>
    <rPh sb="97" eb="100">
      <t>チホウサイ</t>
    </rPh>
    <rPh sb="101" eb="104">
      <t>ショウカンキン</t>
    </rPh>
    <rPh sb="105" eb="106">
      <t>シ</t>
    </rPh>
    <rPh sb="108" eb="110">
      <t>ワリアイ</t>
    </rPh>
    <rPh sb="111" eb="112">
      <t>タカ</t>
    </rPh>
    <rPh sb="116" eb="118">
      <t>ゲンイン</t>
    </rPh>
    <rPh sb="119" eb="120">
      <t>カンガ</t>
    </rPh>
    <rPh sb="125" eb="127">
      <t>シセツ</t>
    </rPh>
    <rPh sb="127" eb="129">
      <t>リヨウ</t>
    </rPh>
    <rPh sb="129" eb="130">
      <t>リツ</t>
    </rPh>
    <rPh sb="135" eb="136">
      <t>イチジル</t>
    </rPh>
    <rPh sb="138" eb="140">
      <t>ジンコウ</t>
    </rPh>
    <rPh sb="141" eb="143">
      <t>ゲンショウ</t>
    </rPh>
    <rPh sb="146" eb="148">
      <t>ハイスイ</t>
    </rPh>
    <rPh sb="148" eb="149">
      <t>リョウ</t>
    </rPh>
    <rPh sb="150" eb="152">
      <t>テイカ</t>
    </rPh>
    <rPh sb="153" eb="155">
      <t>ヨウイン</t>
    </rPh>
    <rPh sb="159" eb="160">
      <t>カンガ</t>
    </rPh>
    <rPh sb="167" eb="169">
      <t>コンゴ</t>
    </rPh>
    <rPh sb="170" eb="172">
      <t>ジンコウ</t>
    </rPh>
    <rPh sb="173" eb="175">
      <t>ゲンショウ</t>
    </rPh>
    <rPh sb="176" eb="177">
      <t>トモナ</t>
    </rPh>
    <rPh sb="178" eb="180">
      <t>リョウキン</t>
    </rPh>
    <rPh sb="180" eb="182">
      <t>シュウニュウ</t>
    </rPh>
    <rPh sb="183" eb="184">
      <t>ゲン</t>
    </rPh>
    <rPh sb="185" eb="186">
      <t>クワ</t>
    </rPh>
    <rPh sb="188" eb="190">
      <t>カンロ</t>
    </rPh>
    <rPh sb="190" eb="192">
      <t>コウシン</t>
    </rPh>
    <rPh sb="192" eb="193">
      <t>リツ</t>
    </rPh>
    <rPh sb="194" eb="195">
      <t>ヒク</t>
    </rPh>
    <rPh sb="198" eb="200">
      <t>シセツ</t>
    </rPh>
    <rPh sb="201" eb="204">
      <t>ロウキュウカ</t>
    </rPh>
    <rPh sb="205" eb="206">
      <t>スス</t>
    </rPh>
    <rPh sb="207" eb="209">
      <t>コウシン</t>
    </rPh>
    <rPh sb="210" eb="213">
      <t>タイシンカ</t>
    </rPh>
    <rPh sb="213" eb="214">
      <t>トウ</t>
    </rPh>
    <rPh sb="215" eb="217">
      <t>タダイ</t>
    </rPh>
    <rPh sb="218" eb="220">
      <t>ヒヨウ</t>
    </rPh>
    <rPh sb="221" eb="223">
      <t>ヒツヨウ</t>
    </rPh>
    <rPh sb="226" eb="227">
      <t>コト</t>
    </rPh>
    <rPh sb="228" eb="230">
      <t>ヨソウ</t>
    </rPh>
    <rPh sb="240" eb="242">
      <t>ケイエイ</t>
    </rPh>
    <rPh sb="243" eb="246">
      <t>ケンゼンセイ</t>
    </rPh>
    <rPh sb="247" eb="250">
      <t>コウリツセイ</t>
    </rPh>
    <rPh sb="251" eb="253">
      <t>カイゼン</t>
    </rPh>
    <rPh sb="255" eb="256">
      <t>タメ</t>
    </rPh>
    <rPh sb="259" eb="261">
      <t>シサン</t>
    </rPh>
    <rPh sb="261" eb="263">
      <t>ジョウキョウ</t>
    </rPh>
    <rPh sb="264" eb="266">
      <t>ハアク</t>
    </rPh>
    <rPh sb="266" eb="267">
      <t>オヨ</t>
    </rPh>
    <rPh sb="268" eb="270">
      <t>シセツ</t>
    </rPh>
    <rPh sb="271" eb="274">
      <t>トウハイゴウ</t>
    </rPh>
    <rPh sb="275" eb="276">
      <t>フク</t>
    </rPh>
    <rPh sb="278" eb="280">
      <t>コウシン</t>
    </rPh>
    <rPh sb="280" eb="282">
      <t>ケイカク</t>
    </rPh>
    <rPh sb="283" eb="286">
      <t>タイシンカ</t>
    </rPh>
    <rPh sb="286" eb="288">
      <t>ケイカク</t>
    </rPh>
    <rPh sb="289" eb="291">
      <t>サクセイ</t>
    </rPh>
    <rPh sb="293" eb="295">
      <t>ヒツヨウ</t>
    </rPh>
    <rPh sb="303" eb="304">
      <t>タメ</t>
    </rPh>
    <rPh sb="307" eb="310">
      <t>ジョウスイドウ</t>
    </rPh>
    <rPh sb="312" eb="314">
      <t>トウゴウ</t>
    </rPh>
    <rPh sb="315" eb="316">
      <t>フク</t>
    </rPh>
    <rPh sb="318" eb="319">
      <t>ホウ</t>
    </rPh>
    <rPh sb="319" eb="320">
      <t>テキ</t>
    </rPh>
    <rPh sb="320" eb="321">
      <t>カ</t>
    </rPh>
    <rPh sb="323" eb="325">
      <t>イコウ</t>
    </rPh>
    <rPh sb="326" eb="328">
      <t>ヒッス</t>
    </rPh>
    <phoneticPr fontId="4"/>
  </si>
  <si>
    <t>③管路の更新率については、類似団体平均も1％をきる低い結果であるが、本市においてはさらに低いものになってしまっている。これは、老朽化した管路の殆どが離島にあるため、海上運搬費等の経費がかかる事もあり、思うように更新工事が進んでいない事が原因である。しかしながら、平成27年度より送水管を手始めとして計画的な老朽管の更新事業に着手したところである。</t>
    <rPh sb="1" eb="3">
      <t>カンロ</t>
    </rPh>
    <rPh sb="4" eb="6">
      <t>コウシン</t>
    </rPh>
    <rPh sb="6" eb="7">
      <t>リツ</t>
    </rPh>
    <rPh sb="13" eb="15">
      <t>ルイジ</t>
    </rPh>
    <rPh sb="15" eb="17">
      <t>ダンタイ</t>
    </rPh>
    <rPh sb="17" eb="19">
      <t>ヘイキン</t>
    </rPh>
    <rPh sb="25" eb="26">
      <t>ヒク</t>
    </rPh>
    <rPh sb="27" eb="29">
      <t>ケッカ</t>
    </rPh>
    <rPh sb="34" eb="35">
      <t>ホン</t>
    </rPh>
    <rPh sb="35" eb="36">
      <t>シ</t>
    </rPh>
    <rPh sb="44" eb="45">
      <t>ヒク</t>
    </rPh>
    <rPh sb="63" eb="66">
      <t>ロウキュウカ</t>
    </rPh>
    <rPh sb="68" eb="70">
      <t>カンロ</t>
    </rPh>
    <rPh sb="71" eb="72">
      <t>ホトン</t>
    </rPh>
    <rPh sb="74" eb="76">
      <t>リトウ</t>
    </rPh>
    <rPh sb="82" eb="84">
      <t>カイジョウ</t>
    </rPh>
    <rPh sb="84" eb="86">
      <t>ウンパン</t>
    </rPh>
    <rPh sb="86" eb="87">
      <t>ヒ</t>
    </rPh>
    <rPh sb="87" eb="88">
      <t>トウ</t>
    </rPh>
    <rPh sb="89" eb="91">
      <t>ケイヒ</t>
    </rPh>
    <rPh sb="95" eb="96">
      <t>コト</t>
    </rPh>
    <rPh sb="100" eb="101">
      <t>オモ</t>
    </rPh>
    <rPh sb="105" eb="107">
      <t>コウシン</t>
    </rPh>
    <rPh sb="107" eb="109">
      <t>コウジ</t>
    </rPh>
    <rPh sb="110" eb="111">
      <t>スス</t>
    </rPh>
    <rPh sb="116" eb="117">
      <t>コト</t>
    </rPh>
    <rPh sb="118" eb="120">
      <t>ゲンイン</t>
    </rPh>
    <rPh sb="131" eb="133">
      <t>ヘイセイ</t>
    </rPh>
    <rPh sb="135" eb="137">
      <t>ネンド</t>
    </rPh>
    <rPh sb="139" eb="142">
      <t>ソウスイカン</t>
    </rPh>
    <rPh sb="143" eb="145">
      <t>テハジ</t>
    </rPh>
    <rPh sb="149" eb="152">
      <t>ケイカクテキ</t>
    </rPh>
    <rPh sb="153" eb="155">
      <t>ロウキュウ</t>
    </rPh>
    <rPh sb="155" eb="156">
      <t>カン</t>
    </rPh>
    <rPh sb="157" eb="159">
      <t>コウシン</t>
    </rPh>
    <rPh sb="159" eb="161">
      <t>ジギョウ</t>
    </rPh>
    <rPh sb="162" eb="164">
      <t>チャクシュ</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</si>
</sst>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0.23</c:v>
                </c:pt>
                <c:pt idx="1">
                  <c:v>0.26</c:v>
                </c:pt>
                <c:pt idx="2">
                  <c:v>0.19</c:v>
                </c:pt>
                <c:pt idx="3">
                  <c:v>0.24</c:v>
                </c:pt>
                <c:pt idx="4">
                  <c:v>0.05</c:v>
                </c:pt>
              </c:numCache>
            </c:numRef>
          </c:val>
        </c:ser>
        <c:dLbls>
          <c:showLegendKey val="0"/>
          <c:showVal val="0"/>
          <c:showCatName val="0"/>
          <c:showSerName val="0"/>
          <c:showPercent val="0"/>
          <c:showBubbleSize val="0"/>
        </c:dLbls>
        <c:gapWidth val="150"/>
        <c:axId val="207794512"/>
        <c:axId val="10993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207794512"/>
        <c:axId val="109930448"/>
      </c:lineChart>
      <c:dateAx>
        <c:axId val="207794512"/>
        <c:scaling>
          <c:orientation val="minMax"/>
        </c:scaling>
        <c:delete val="1"/>
        <c:axPos val="b"/>
        <c:numFmt formatCode="ge" sourceLinked="1"/>
        <c:majorTickMark val="none"/>
        <c:minorTickMark val="none"/>
        <c:tickLblPos val="none"/>
        <c:crossAx val="109930448"/>
        <c:crosses val="autoZero"/>
        <c:auto val="1"/>
        <c:lblOffset val="100"/>
        <c:baseTimeUnit val="years"/>
      </c:dateAx>
      <c:valAx>
        <c:axId val="10993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79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45</c:v>
                </c:pt>
                <c:pt idx="1">
                  <c:v>46.65</c:v>
                </c:pt>
                <c:pt idx="2">
                  <c:v>44.11</c:v>
                </c:pt>
                <c:pt idx="3">
                  <c:v>42.24</c:v>
                </c:pt>
                <c:pt idx="4">
                  <c:v>38.14</c:v>
                </c:pt>
              </c:numCache>
            </c:numRef>
          </c:val>
        </c:ser>
        <c:dLbls>
          <c:showLegendKey val="0"/>
          <c:showVal val="0"/>
          <c:showCatName val="0"/>
          <c:showSerName val="0"/>
          <c:showPercent val="0"/>
          <c:showBubbleSize val="0"/>
        </c:dLbls>
        <c:gapWidth val="150"/>
        <c:axId val="208787704"/>
        <c:axId val="20878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08787704"/>
        <c:axId val="208788096"/>
      </c:lineChart>
      <c:dateAx>
        <c:axId val="208787704"/>
        <c:scaling>
          <c:orientation val="minMax"/>
        </c:scaling>
        <c:delete val="1"/>
        <c:axPos val="b"/>
        <c:numFmt formatCode="ge" sourceLinked="1"/>
        <c:majorTickMark val="none"/>
        <c:minorTickMark val="none"/>
        <c:tickLblPos val="none"/>
        <c:crossAx val="208788096"/>
        <c:crosses val="autoZero"/>
        <c:auto val="1"/>
        <c:lblOffset val="100"/>
        <c:baseTimeUnit val="years"/>
      </c:dateAx>
      <c:valAx>
        <c:axId val="2087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787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78.42</c:v>
                </c:pt>
                <c:pt idx="1">
                  <c:v>73.87</c:v>
                </c:pt>
                <c:pt idx="2">
                  <c:v>76.150000000000006</c:v>
                </c:pt>
                <c:pt idx="3">
                  <c:v>80.8</c:v>
                </c:pt>
                <c:pt idx="4">
                  <c:v>84.25</c:v>
                </c:pt>
              </c:numCache>
            </c:numRef>
          </c:val>
        </c:ser>
        <c:dLbls>
          <c:showLegendKey val="0"/>
          <c:showVal val="0"/>
          <c:showCatName val="0"/>
          <c:showSerName val="0"/>
          <c:showPercent val="0"/>
          <c:showBubbleSize val="0"/>
        </c:dLbls>
        <c:gapWidth val="150"/>
        <c:axId val="208968968"/>
        <c:axId val="20896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08968968"/>
        <c:axId val="208969360"/>
      </c:lineChart>
      <c:dateAx>
        <c:axId val="208968968"/>
        <c:scaling>
          <c:orientation val="minMax"/>
        </c:scaling>
        <c:delete val="1"/>
        <c:axPos val="b"/>
        <c:numFmt formatCode="ge" sourceLinked="1"/>
        <c:majorTickMark val="none"/>
        <c:minorTickMark val="none"/>
        <c:tickLblPos val="none"/>
        <c:crossAx val="208969360"/>
        <c:crosses val="autoZero"/>
        <c:auto val="1"/>
        <c:lblOffset val="100"/>
        <c:baseTimeUnit val="years"/>
      </c:dateAx>
      <c:valAx>
        <c:axId val="20896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6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56.89</c:v>
                </c:pt>
                <c:pt idx="1">
                  <c:v>50.77</c:v>
                </c:pt>
                <c:pt idx="2">
                  <c:v>48.69</c:v>
                </c:pt>
                <c:pt idx="3">
                  <c:v>49.61</c:v>
                </c:pt>
                <c:pt idx="4">
                  <c:v>59.37</c:v>
                </c:pt>
              </c:numCache>
            </c:numRef>
          </c:val>
        </c:ser>
        <c:dLbls>
          <c:showLegendKey val="0"/>
          <c:showVal val="0"/>
          <c:showCatName val="0"/>
          <c:showSerName val="0"/>
          <c:showPercent val="0"/>
          <c:showBubbleSize val="0"/>
        </c:dLbls>
        <c:gapWidth val="150"/>
        <c:axId val="208019608"/>
        <c:axId val="208019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208019608"/>
        <c:axId val="208019992"/>
      </c:lineChart>
      <c:dateAx>
        <c:axId val="208019608"/>
        <c:scaling>
          <c:orientation val="minMax"/>
        </c:scaling>
        <c:delete val="1"/>
        <c:axPos val="b"/>
        <c:numFmt formatCode="ge" sourceLinked="1"/>
        <c:majorTickMark val="none"/>
        <c:minorTickMark val="none"/>
        <c:tickLblPos val="none"/>
        <c:crossAx val="208019992"/>
        <c:crosses val="autoZero"/>
        <c:auto val="1"/>
        <c:lblOffset val="100"/>
        <c:baseTimeUnit val="years"/>
      </c:dateAx>
      <c:valAx>
        <c:axId val="20801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1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683832"/>
        <c:axId val="20868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683832"/>
        <c:axId val="208684216"/>
      </c:lineChart>
      <c:dateAx>
        <c:axId val="208683832"/>
        <c:scaling>
          <c:orientation val="minMax"/>
        </c:scaling>
        <c:delete val="1"/>
        <c:axPos val="b"/>
        <c:numFmt formatCode="ge" sourceLinked="1"/>
        <c:majorTickMark val="none"/>
        <c:minorTickMark val="none"/>
        <c:tickLblPos val="none"/>
        <c:crossAx val="208684216"/>
        <c:crosses val="autoZero"/>
        <c:auto val="1"/>
        <c:lblOffset val="100"/>
        <c:baseTimeUnit val="years"/>
      </c:dateAx>
      <c:valAx>
        <c:axId val="20868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8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441224"/>
        <c:axId val="20844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441224"/>
        <c:axId val="208445704"/>
      </c:lineChart>
      <c:dateAx>
        <c:axId val="208441224"/>
        <c:scaling>
          <c:orientation val="minMax"/>
        </c:scaling>
        <c:delete val="1"/>
        <c:axPos val="b"/>
        <c:numFmt formatCode="ge" sourceLinked="1"/>
        <c:majorTickMark val="none"/>
        <c:minorTickMark val="none"/>
        <c:tickLblPos val="none"/>
        <c:crossAx val="208445704"/>
        <c:crosses val="autoZero"/>
        <c:auto val="1"/>
        <c:lblOffset val="100"/>
        <c:baseTimeUnit val="years"/>
      </c:dateAx>
      <c:valAx>
        <c:axId val="20844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4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252400"/>
        <c:axId val="111252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252400"/>
        <c:axId val="111252792"/>
      </c:lineChart>
      <c:dateAx>
        <c:axId val="111252400"/>
        <c:scaling>
          <c:orientation val="minMax"/>
        </c:scaling>
        <c:delete val="1"/>
        <c:axPos val="b"/>
        <c:numFmt formatCode="ge" sourceLinked="1"/>
        <c:majorTickMark val="none"/>
        <c:minorTickMark val="none"/>
        <c:tickLblPos val="none"/>
        <c:crossAx val="111252792"/>
        <c:crosses val="autoZero"/>
        <c:auto val="1"/>
        <c:lblOffset val="100"/>
        <c:baseTimeUnit val="years"/>
      </c:dateAx>
      <c:valAx>
        <c:axId val="111252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5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254360"/>
        <c:axId val="1112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254360"/>
        <c:axId val="111254752"/>
      </c:lineChart>
      <c:dateAx>
        <c:axId val="111254360"/>
        <c:scaling>
          <c:orientation val="minMax"/>
        </c:scaling>
        <c:delete val="1"/>
        <c:axPos val="b"/>
        <c:numFmt formatCode="ge" sourceLinked="1"/>
        <c:majorTickMark val="none"/>
        <c:minorTickMark val="none"/>
        <c:tickLblPos val="none"/>
        <c:crossAx val="111254752"/>
        <c:crosses val="autoZero"/>
        <c:auto val="1"/>
        <c:lblOffset val="100"/>
        <c:baseTimeUnit val="years"/>
      </c:dateAx>
      <c:valAx>
        <c:axId val="11125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5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1677.32</c:v>
                </c:pt>
                <c:pt idx="1">
                  <c:v>1517.61</c:v>
                </c:pt>
                <c:pt idx="2">
                  <c:v>1559.1</c:v>
                </c:pt>
                <c:pt idx="3">
                  <c:v>1525.83</c:v>
                </c:pt>
                <c:pt idx="4">
                  <c:v>1538.33</c:v>
                </c:pt>
              </c:numCache>
            </c:numRef>
          </c:val>
        </c:ser>
        <c:dLbls>
          <c:showLegendKey val="0"/>
          <c:showVal val="0"/>
          <c:showCatName val="0"/>
          <c:showSerName val="0"/>
          <c:showPercent val="0"/>
          <c:showBubbleSize val="0"/>
        </c:dLbls>
        <c:gapWidth val="150"/>
        <c:axId val="111252008"/>
        <c:axId val="11125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111252008"/>
        <c:axId val="111251616"/>
      </c:lineChart>
      <c:dateAx>
        <c:axId val="111252008"/>
        <c:scaling>
          <c:orientation val="minMax"/>
        </c:scaling>
        <c:delete val="1"/>
        <c:axPos val="b"/>
        <c:numFmt formatCode="ge" sourceLinked="1"/>
        <c:majorTickMark val="none"/>
        <c:minorTickMark val="none"/>
        <c:tickLblPos val="none"/>
        <c:crossAx val="111251616"/>
        <c:crosses val="autoZero"/>
        <c:auto val="1"/>
        <c:lblOffset val="100"/>
        <c:baseTimeUnit val="years"/>
      </c:dateAx>
      <c:valAx>
        <c:axId val="11125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5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34.869999999999997</c:v>
                </c:pt>
                <c:pt idx="1">
                  <c:v>33.31</c:v>
                </c:pt>
                <c:pt idx="2">
                  <c:v>34.92</c:v>
                </c:pt>
                <c:pt idx="3">
                  <c:v>33.89</c:v>
                </c:pt>
                <c:pt idx="4">
                  <c:v>35.93</c:v>
                </c:pt>
              </c:numCache>
            </c:numRef>
          </c:val>
        </c:ser>
        <c:dLbls>
          <c:showLegendKey val="0"/>
          <c:showVal val="0"/>
          <c:showCatName val="0"/>
          <c:showSerName val="0"/>
          <c:showPercent val="0"/>
          <c:showBubbleSize val="0"/>
        </c:dLbls>
        <c:gapWidth val="150"/>
        <c:axId val="111253968"/>
        <c:axId val="11125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111253968"/>
        <c:axId val="111255928"/>
      </c:lineChart>
      <c:dateAx>
        <c:axId val="111253968"/>
        <c:scaling>
          <c:orientation val="minMax"/>
        </c:scaling>
        <c:delete val="1"/>
        <c:axPos val="b"/>
        <c:numFmt formatCode="ge" sourceLinked="1"/>
        <c:majorTickMark val="none"/>
        <c:minorTickMark val="none"/>
        <c:tickLblPos val="none"/>
        <c:crossAx val="111255928"/>
        <c:crosses val="autoZero"/>
        <c:auto val="1"/>
        <c:lblOffset val="100"/>
        <c:baseTimeUnit val="years"/>
      </c:dateAx>
      <c:valAx>
        <c:axId val="11125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25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488.93</c:v>
                </c:pt>
                <c:pt idx="1">
                  <c:v>586.12</c:v>
                </c:pt>
                <c:pt idx="2">
                  <c:v>559.17999999999995</c:v>
                </c:pt>
                <c:pt idx="3">
                  <c:v>570.02</c:v>
                </c:pt>
                <c:pt idx="4">
                  <c:v>564.34</c:v>
                </c:pt>
              </c:numCache>
            </c:numRef>
          </c:val>
        </c:ser>
        <c:dLbls>
          <c:showLegendKey val="0"/>
          <c:showVal val="0"/>
          <c:showCatName val="0"/>
          <c:showSerName val="0"/>
          <c:showPercent val="0"/>
          <c:showBubbleSize val="0"/>
        </c:dLbls>
        <c:gapWidth val="150"/>
        <c:axId val="208786136"/>
        <c:axId val="2087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08786136"/>
        <c:axId val="208786528"/>
      </c:lineChart>
      <c:dateAx>
        <c:axId val="208786136"/>
        <c:scaling>
          <c:orientation val="minMax"/>
        </c:scaling>
        <c:delete val="1"/>
        <c:axPos val="b"/>
        <c:numFmt formatCode="ge" sourceLinked="1"/>
        <c:majorTickMark val="none"/>
        <c:minorTickMark val="none"/>
        <c:tickLblPos val="none"/>
        <c:crossAx val="208786528"/>
        <c:crosses val="autoZero"/>
        <c:auto val="1"/>
        <c:lblOffset val="100"/>
        <c:baseTimeUnit val="years"/>
      </c:dateAx>
      <c:valAx>
        <c:axId val="2087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786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K28" zoomScaleNormal="100" workbookViewId="0">
      <selection activeCell="CL55" sqref="CL5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大分県　津久見市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D4</v>
      </c>
      <c r="AA8" s="52"/>
      <c r="AB8" s="52"/>
      <c r="AC8" s="52"/>
      <c r="AD8" s="52"/>
      <c r="AE8" s="52"/>
      <c r="AF8" s="52"/>
      <c r="AG8" s="53"/>
      <c r="AH8" s="3"/>
      <c r="AI8" s="54">
        <f>データ!Q6</f>
        <v>19298</v>
      </c>
      <c r="AJ8" s="55"/>
      <c r="AK8" s="55"/>
      <c r="AL8" s="55"/>
      <c r="AM8" s="55"/>
      <c r="AN8" s="55"/>
      <c r="AO8" s="55"/>
      <c r="AP8" s="56"/>
      <c r="AQ8" s="46">
        <f>データ!R6</f>
        <v>79.47</v>
      </c>
      <c r="AR8" s="46"/>
      <c r="AS8" s="46"/>
      <c r="AT8" s="46"/>
      <c r="AU8" s="46"/>
      <c r="AV8" s="46"/>
      <c r="AW8" s="46"/>
      <c r="AX8" s="46"/>
      <c r="AY8" s="46">
        <f>データ!S6</f>
        <v>242.83</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7.01</v>
      </c>
      <c r="S10" s="46"/>
      <c r="T10" s="46"/>
      <c r="U10" s="46"/>
      <c r="V10" s="46"/>
      <c r="W10" s="46"/>
      <c r="X10" s="46"/>
      <c r="Y10" s="46"/>
      <c r="Z10" s="80">
        <f>データ!P6</f>
        <v>4480</v>
      </c>
      <c r="AA10" s="80"/>
      <c r="AB10" s="80"/>
      <c r="AC10" s="80"/>
      <c r="AD10" s="80"/>
      <c r="AE10" s="80"/>
      <c r="AF10" s="80"/>
      <c r="AG10" s="80"/>
      <c r="AH10" s="2"/>
      <c r="AI10" s="80">
        <f>データ!T6</f>
        <v>1343</v>
      </c>
      <c r="AJ10" s="80"/>
      <c r="AK10" s="80"/>
      <c r="AL10" s="80"/>
      <c r="AM10" s="80"/>
      <c r="AN10" s="80"/>
      <c r="AO10" s="80"/>
      <c r="AP10" s="80"/>
      <c r="AQ10" s="46">
        <f>データ!U6</f>
        <v>1.7</v>
      </c>
      <c r="AR10" s="46"/>
      <c r="AS10" s="46"/>
      <c r="AT10" s="46"/>
      <c r="AU10" s="46"/>
      <c r="AV10" s="46"/>
      <c r="AW10" s="46"/>
      <c r="AX10" s="46"/>
      <c r="AY10" s="46">
        <f>データ!V6</f>
        <v>790</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442071</v>
      </c>
      <c r="D6" s="31">
        <f t="shared" si="3"/>
        <v>47</v>
      </c>
      <c r="E6" s="31">
        <f t="shared" si="3"/>
        <v>1</v>
      </c>
      <c r="F6" s="31">
        <f t="shared" si="3"/>
        <v>0</v>
      </c>
      <c r="G6" s="31">
        <f t="shared" si="3"/>
        <v>0</v>
      </c>
      <c r="H6" s="31" t="str">
        <f t="shared" si="3"/>
        <v>大分県　津久見市</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7.01</v>
      </c>
      <c r="P6" s="32">
        <f t="shared" si="3"/>
        <v>4480</v>
      </c>
      <c r="Q6" s="32">
        <f t="shared" si="3"/>
        <v>19298</v>
      </c>
      <c r="R6" s="32">
        <f t="shared" si="3"/>
        <v>79.47</v>
      </c>
      <c r="S6" s="32">
        <f t="shared" si="3"/>
        <v>242.83</v>
      </c>
      <c r="T6" s="32">
        <f t="shared" si="3"/>
        <v>1343</v>
      </c>
      <c r="U6" s="32">
        <f t="shared" si="3"/>
        <v>1.7</v>
      </c>
      <c r="V6" s="32">
        <f t="shared" si="3"/>
        <v>790</v>
      </c>
      <c r="W6" s="33">
        <f>IF(W7="",NA(),W7)</f>
        <v>56.89</v>
      </c>
      <c r="X6" s="33">
        <f t="shared" ref="X6:AF6" si="4">IF(X7="",NA(),X7)</f>
        <v>50.77</v>
      </c>
      <c r="Y6" s="33">
        <f t="shared" si="4"/>
        <v>48.69</v>
      </c>
      <c r="Z6" s="33">
        <f t="shared" si="4"/>
        <v>49.61</v>
      </c>
      <c r="AA6" s="33">
        <f t="shared" si="4"/>
        <v>59.37</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1677.32</v>
      </c>
      <c r="BE6" s="33">
        <f t="shared" ref="BE6:BM6" si="7">IF(BE7="",NA(),BE7)</f>
        <v>1517.61</v>
      </c>
      <c r="BF6" s="33">
        <f t="shared" si="7"/>
        <v>1559.1</v>
      </c>
      <c r="BG6" s="33">
        <f t="shared" si="7"/>
        <v>1525.83</v>
      </c>
      <c r="BH6" s="33">
        <f t="shared" si="7"/>
        <v>1538.33</v>
      </c>
      <c r="BI6" s="33">
        <f t="shared" si="7"/>
        <v>1450.45</v>
      </c>
      <c r="BJ6" s="33">
        <f t="shared" si="7"/>
        <v>1442.51</v>
      </c>
      <c r="BK6" s="33">
        <f t="shared" si="7"/>
        <v>1496.15</v>
      </c>
      <c r="BL6" s="33">
        <f t="shared" si="7"/>
        <v>1462.56</v>
      </c>
      <c r="BM6" s="33">
        <f t="shared" si="7"/>
        <v>1486.62</v>
      </c>
      <c r="BN6" s="32" t="str">
        <f>IF(BN7="","",IF(BN7="-","【-】","【"&amp;SUBSTITUTE(TEXT(BN7,"#,##0.00"),"-","△")&amp;"】"))</f>
        <v>【1,239.32】</v>
      </c>
      <c r="BO6" s="33">
        <f>IF(BO7="",NA(),BO7)</f>
        <v>34.869999999999997</v>
      </c>
      <c r="BP6" s="33">
        <f t="shared" ref="BP6:BX6" si="8">IF(BP7="",NA(),BP7)</f>
        <v>33.31</v>
      </c>
      <c r="BQ6" s="33">
        <f t="shared" si="8"/>
        <v>34.92</v>
      </c>
      <c r="BR6" s="33">
        <f t="shared" si="8"/>
        <v>33.89</v>
      </c>
      <c r="BS6" s="33">
        <f t="shared" si="8"/>
        <v>35.93</v>
      </c>
      <c r="BT6" s="33">
        <f t="shared" si="8"/>
        <v>33.96</v>
      </c>
      <c r="BU6" s="33">
        <f t="shared" si="8"/>
        <v>33.299999999999997</v>
      </c>
      <c r="BV6" s="33">
        <f t="shared" si="8"/>
        <v>33.01</v>
      </c>
      <c r="BW6" s="33">
        <f t="shared" si="8"/>
        <v>32.39</v>
      </c>
      <c r="BX6" s="33">
        <f t="shared" si="8"/>
        <v>24.39</v>
      </c>
      <c r="BY6" s="32" t="str">
        <f>IF(BY7="","",IF(BY7="-","【-】","【"&amp;SUBSTITUTE(TEXT(BY7,"#,##0.00"),"-","△")&amp;"】"))</f>
        <v>【36.33】</v>
      </c>
      <c r="BZ6" s="33">
        <f>IF(BZ7="",NA(),BZ7)</f>
        <v>488.93</v>
      </c>
      <c r="CA6" s="33">
        <f t="shared" ref="CA6:CI6" si="9">IF(CA7="",NA(),CA7)</f>
        <v>586.12</v>
      </c>
      <c r="CB6" s="33">
        <f t="shared" si="9"/>
        <v>559.17999999999995</v>
      </c>
      <c r="CC6" s="33">
        <f t="shared" si="9"/>
        <v>570.02</v>
      </c>
      <c r="CD6" s="33">
        <f t="shared" si="9"/>
        <v>564.34</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45</v>
      </c>
      <c r="CL6" s="33">
        <f t="shared" ref="CL6:CT6" si="10">IF(CL7="",NA(),CL7)</f>
        <v>46.65</v>
      </c>
      <c r="CM6" s="33">
        <f t="shared" si="10"/>
        <v>44.11</v>
      </c>
      <c r="CN6" s="33">
        <f t="shared" si="10"/>
        <v>42.24</v>
      </c>
      <c r="CO6" s="33">
        <f t="shared" si="10"/>
        <v>38.14</v>
      </c>
      <c r="CP6" s="33">
        <f t="shared" si="10"/>
        <v>51.56</v>
      </c>
      <c r="CQ6" s="33">
        <f t="shared" si="10"/>
        <v>50.66</v>
      </c>
      <c r="CR6" s="33">
        <f t="shared" si="10"/>
        <v>51.11</v>
      </c>
      <c r="CS6" s="33">
        <f t="shared" si="10"/>
        <v>50.49</v>
      </c>
      <c r="CT6" s="33">
        <f t="shared" si="10"/>
        <v>48.36</v>
      </c>
      <c r="CU6" s="32" t="str">
        <f>IF(CU7="","",IF(CU7="-","【-】","【"&amp;SUBSTITUTE(TEXT(CU7,"#,##0.00"),"-","△")&amp;"】"))</f>
        <v>【58.19】</v>
      </c>
      <c r="CV6" s="33">
        <f>IF(CV7="",NA(),CV7)</f>
        <v>78.42</v>
      </c>
      <c r="CW6" s="33">
        <f t="shared" ref="CW6:DE6" si="11">IF(CW7="",NA(),CW7)</f>
        <v>73.87</v>
      </c>
      <c r="CX6" s="33">
        <f t="shared" si="11"/>
        <v>76.150000000000006</v>
      </c>
      <c r="CY6" s="33">
        <f t="shared" si="11"/>
        <v>80.8</v>
      </c>
      <c r="CZ6" s="33">
        <f t="shared" si="11"/>
        <v>84.25</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0.23</v>
      </c>
      <c r="ED6" s="33">
        <f t="shared" ref="ED6:EL6" si="14">IF(ED7="",NA(),ED7)</f>
        <v>0.26</v>
      </c>
      <c r="EE6" s="33">
        <f t="shared" si="14"/>
        <v>0.19</v>
      </c>
      <c r="EF6" s="33">
        <f t="shared" si="14"/>
        <v>0.24</v>
      </c>
      <c r="EG6" s="33">
        <f t="shared" si="14"/>
        <v>0.05</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442071</v>
      </c>
      <c r="D7" s="35">
        <v>47</v>
      </c>
      <c r="E7" s="35">
        <v>1</v>
      </c>
      <c r="F7" s="35">
        <v>0</v>
      </c>
      <c r="G7" s="35">
        <v>0</v>
      </c>
      <c r="H7" s="35" t="s">
        <v>93</v>
      </c>
      <c r="I7" s="35" t="s">
        <v>94</v>
      </c>
      <c r="J7" s="35" t="s">
        <v>95</v>
      </c>
      <c r="K7" s="35" t="s">
        <v>96</v>
      </c>
      <c r="L7" s="35" t="s">
        <v>97</v>
      </c>
      <c r="M7" s="36" t="s">
        <v>98</v>
      </c>
      <c r="N7" s="36" t="s">
        <v>99</v>
      </c>
      <c r="O7" s="36">
        <v>7.01</v>
      </c>
      <c r="P7" s="36">
        <v>4480</v>
      </c>
      <c r="Q7" s="36">
        <v>19298</v>
      </c>
      <c r="R7" s="36">
        <v>79.47</v>
      </c>
      <c r="S7" s="36">
        <v>242.83</v>
      </c>
      <c r="T7" s="36">
        <v>1343</v>
      </c>
      <c r="U7" s="36">
        <v>1.7</v>
      </c>
      <c r="V7" s="36">
        <v>790</v>
      </c>
      <c r="W7" s="36">
        <v>56.89</v>
      </c>
      <c r="X7" s="36">
        <v>50.77</v>
      </c>
      <c r="Y7" s="36">
        <v>48.69</v>
      </c>
      <c r="Z7" s="36">
        <v>49.61</v>
      </c>
      <c r="AA7" s="36">
        <v>59.37</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1677.32</v>
      </c>
      <c r="BE7" s="36">
        <v>1517.61</v>
      </c>
      <c r="BF7" s="36">
        <v>1559.1</v>
      </c>
      <c r="BG7" s="36">
        <v>1525.83</v>
      </c>
      <c r="BH7" s="36">
        <v>1538.33</v>
      </c>
      <c r="BI7" s="36">
        <v>1450.45</v>
      </c>
      <c r="BJ7" s="36">
        <v>1442.51</v>
      </c>
      <c r="BK7" s="36">
        <v>1496.15</v>
      </c>
      <c r="BL7" s="36">
        <v>1462.56</v>
      </c>
      <c r="BM7" s="36">
        <v>1486.62</v>
      </c>
      <c r="BN7" s="36">
        <v>1239.32</v>
      </c>
      <c r="BO7" s="36">
        <v>34.869999999999997</v>
      </c>
      <c r="BP7" s="36">
        <v>33.31</v>
      </c>
      <c r="BQ7" s="36">
        <v>34.92</v>
      </c>
      <c r="BR7" s="36">
        <v>33.89</v>
      </c>
      <c r="BS7" s="36">
        <v>35.93</v>
      </c>
      <c r="BT7" s="36">
        <v>33.96</v>
      </c>
      <c r="BU7" s="36">
        <v>33.299999999999997</v>
      </c>
      <c r="BV7" s="36">
        <v>33.01</v>
      </c>
      <c r="BW7" s="36">
        <v>32.39</v>
      </c>
      <c r="BX7" s="36">
        <v>24.39</v>
      </c>
      <c r="BY7" s="36">
        <v>36.33</v>
      </c>
      <c r="BZ7" s="36">
        <v>488.93</v>
      </c>
      <c r="CA7" s="36">
        <v>586.12</v>
      </c>
      <c r="CB7" s="36">
        <v>559.17999999999995</v>
      </c>
      <c r="CC7" s="36">
        <v>570.02</v>
      </c>
      <c r="CD7" s="36">
        <v>564.34</v>
      </c>
      <c r="CE7" s="36">
        <v>512.74</v>
      </c>
      <c r="CF7" s="36">
        <v>526.57000000000005</v>
      </c>
      <c r="CG7" s="36">
        <v>523.08000000000004</v>
      </c>
      <c r="CH7" s="36">
        <v>530.83000000000004</v>
      </c>
      <c r="CI7" s="36">
        <v>734.18</v>
      </c>
      <c r="CJ7" s="36">
        <v>476.46</v>
      </c>
      <c r="CK7" s="36">
        <v>45</v>
      </c>
      <c r="CL7" s="36">
        <v>46.65</v>
      </c>
      <c r="CM7" s="36">
        <v>44.11</v>
      </c>
      <c r="CN7" s="36">
        <v>42.24</v>
      </c>
      <c r="CO7" s="36">
        <v>38.14</v>
      </c>
      <c r="CP7" s="36">
        <v>51.56</v>
      </c>
      <c r="CQ7" s="36">
        <v>50.66</v>
      </c>
      <c r="CR7" s="36">
        <v>51.11</v>
      </c>
      <c r="CS7" s="36">
        <v>50.49</v>
      </c>
      <c r="CT7" s="36">
        <v>48.36</v>
      </c>
      <c r="CU7" s="36">
        <v>58.19</v>
      </c>
      <c r="CV7" s="36">
        <v>78.42</v>
      </c>
      <c r="CW7" s="36">
        <v>73.87</v>
      </c>
      <c r="CX7" s="36">
        <v>76.150000000000006</v>
      </c>
      <c r="CY7" s="36">
        <v>80.8</v>
      </c>
      <c r="CZ7" s="36">
        <v>84.25</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0.23</v>
      </c>
      <c r="ED7" s="36">
        <v>0.26</v>
      </c>
      <c r="EE7" s="36">
        <v>0.19</v>
      </c>
      <c r="EF7" s="36">
        <v>0.24</v>
      </c>
      <c r="EG7" s="36">
        <v>0.05</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tsukumi</cp:lastModifiedBy>
  <cp:lastPrinted>2016-02-02T02:25:19Z</cp:lastPrinted>
  <dcterms:created xsi:type="dcterms:W3CDTF">2016-01-18T05:07:24Z</dcterms:created>
  <dcterms:modified xsi:type="dcterms:W3CDTF">2016-02-22T07:21:00Z</dcterms:modified>
  <cp:category/>
</cp:coreProperties>
</file>