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sukumi\Desktop\経営分析\"/>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<sst xmlns="http://schemas.openxmlformats.org/spreadsheetml/2006/main" count="221" uniqueCount="111">
  <si>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</si>
  <si>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</si>
  <si>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</si>
  <si>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</si>
  <si>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</si>
  <si>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</si>
  <si>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</si>
  <si>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</si>
  <si>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</si>
  <si>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</si>
  <si>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</si>
  <si>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</si>
  <si>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</si>
  <si>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</si>
  <si>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</si>
  <si>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</si>
  <si>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</si>
  <si>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</si>
  <si>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</si>
  <si>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</si>
  <si>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</si>
  <si>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</si>
  <si>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</si>
  <si>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</si>
  <si>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</si>
  <si>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</si>
  <si>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</si>
  <si>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</si>
  <si>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</si>
  <si>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</si>
  <si>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</si>
  <si>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</si>
  <si>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</si>
  <si>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</si>
  <si>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</si>
  <si>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</si>
  <si>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</si>
  <si>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</si>
  <si>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</si>
  <si>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</si>
  <si>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</si>
  <si>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</si>
  <si>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</si>
  <si>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</si>
  <si>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</si>
  <si>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</si>
  <si>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</si>
  <si>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</si>
  <si>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</si>
  <si>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</si>
  <si>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</si>
  <si>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</si>
  <si>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</si>
  <si>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</si>
  <si>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</si>
  <si>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</si>
  <si>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</si>
  <si>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</si>
  <si>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</si>
  <si>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</si>
  <si>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</si>
  <si>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</si>
  <si>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</si>
  <si>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</si>
  <si>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</si>
  <si>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</si>
  <si>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</si>
  <si>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</si>
  <si>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</si>
  <si>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</si>
  <si>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</si>
  <si>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</si>
  <si>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</si>
  <si>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</si>
  <si>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</si>
  <si>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</si>
  <si>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</si>
  <si>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</si>
  <si>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</si>
  <si>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</si>
  <si>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</si>
  <si>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</si>
  <si>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</si>
  <si>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</si>
  <si>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</si>
  <si>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</si>
  <si>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</si>
  <si>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</si>
  <si>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</si>
  <si>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</si>
  <si>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</si>
  <si>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</si>
  <si>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</si>
  <si>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</si>
  <si>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</si>
  <si>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</si>
  <si>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津久見市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</si>
  <si>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</si>
  <si>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</si>
  <si>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</si>
  <si>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</si>
  <si>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</si>
  <si>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</si>
  <si>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</si>
  <si>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</si>
  <si>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</si>
  <si>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</si>
  <si>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</si>
  <si>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経営の健全性・効率性が保たれておらず、今後管渠の更新や施設の長寿命化も予定されるため、益々経営が厳しくなることが予想され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金状況の把握・分析や適切な使用料設定の検討をするためには、経営の透明化が必要不可欠であり、人口規模では必須ではないものの今後法適用化への移行の適否について早急に検討する必要があります。</t>
    <rPh sb="0" eb="2">
      <t>ゲンザイ</t>
    </rPh>
    <rPh sb="3" eb="5">
      <t>ケイエイ</t>
    </rPh>
    <rPh sb="6" eb="8">
      <t>ケンゼン</t>
    </rPh>
    <rPh sb="8" eb="9">
      <t>セイ</t>
    </rPh>
    <rPh sb="10" eb="13">
      <t>コウリツセイ</t>
    </rPh>
    <rPh sb="14" eb="15">
      <t>タモ</t>
    </rPh>
    <rPh sb="22" eb="24">
      <t>コンゴ</t>
    </rPh>
    <rPh sb="24" eb="26">
      <t>カンキョ</t>
    </rPh>
    <rPh sb="27" eb="29">
      <t>コウシン</t>
    </rPh>
    <rPh sb="30" eb="32">
      <t>シセツ</t>
    </rPh>
    <rPh sb="33" eb="34">
      <t>チョウ</t>
    </rPh>
    <rPh sb="34" eb="37">
      <t>ジュミョウカ</t>
    </rPh>
    <rPh sb="38" eb="40">
      <t>ヨテイ</t>
    </rPh>
    <rPh sb="46" eb="48">
      <t>マスマス</t>
    </rPh>
    <rPh sb="48" eb="50">
      <t>ケイエイ</t>
    </rPh>
    <rPh sb="51" eb="52">
      <t>キビ</t>
    </rPh>
    <rPh sb="59" eb="61">
      <t>ヨソウ</t>
    </rPh>
    <rPh sb="66" eb="69">
      <t>シュウニュウメン</t>
    </rPh>
    <rPh sb="72" eb="74">
      <t>ユウシュウ</t>
    </rPh>
    <rPh sb="74" eb="75">
      <t>リツ</t>
    </rPh>
    <rPh sb="76" eb="78">
      <t>シセツ</t>
    </rPh>
    <rPh sb="78" eb="81">
      <t>リヨウリツ</t>
    </rPh>
    <rPh sb="82" eb="85">
      <t>スイセンカ</t>
    </rPh>
    <rPh sb="85" eb="86">
      <t>リツ</t>
    </rPh>
    <rPh sb="87" eb="88">
      <t>ヒク</t>
    </rPh>
    <rPh sb="92" eb="95">
      <t>スイセンカ</t>
    </rPh>
    <rPh sb="95" eb="96">
      <t>リツ</t>
    </rPh>
    <rPh sb="97" eb="99">
      <t>コウジョウ</t>
    </rPh>
    <rPh sb="107" eb="109">
      <t>ユウシュウ</t>
    </rPh>
    <rPh sb="109" eb="111">
      <t>スイリョウ</t>
    </rPh>
    <rPh sb="112" eb="114">
      <t>ゾウカ</t>
    </rPh>
    <rPh sb="116" eb="118">
      <t>シヨウ</t>
    </rPh>
    <rPh sb="118" eb="119">
      <t>リョウ</t>
    </rPh>
    <rPh sb="119" eb="121">
      <t>シュウニュウ</t>
    </rPh>
    <rPh sb="122" eb="124">
      <t>カクホ</t>
    </rPh>
    <rPh sb="131" eb="133">
      <t>ヒツヨウ</t>
    </rPh>
    <rPh sb="139" eb="141">
      <t>シシュツ</t>
    </rPh>
    <rPh sb="141" eb="142">
      <t>メン</t>
    </rPh>
    <rPh sb="145" eb="147">
      <t>トウシ</t>
    </rPh>
    <rPh sb="148" eb="151">
      <t>コウリツカ</t>
    </rPh>
    <rPh sb="152" eb="154">
      <t>イジ</t>
    </rPh>
    <rPh sb="154" eb="157">
      <t>カンリヒ</t>
    </rPh>
    <rPh sb="158" eb="160">
      <t>サクゲン</t>
    </rPh>
    <rPh sb="160" eb="161">
      <t>トウ</t>
    </rPh>
    <rPh sb="162" eb="164">
      <t>コンゴ</t>
    </rPh>
    <rPh sb="165" eb="167">
      <t>トウシ</t>
    </rPh>
    <rPh sb="170" eb="171">
      <t>カタ</t>
    </rPh>
    <rPh sb="172" eb="174">
      <t>ケイエイ</t>
    </rPh>
    <rPh sb="174" eb="176">
      <t>タイセイ</t>
    </rPh>
    <rPh sb="179" eb="180">
      <t>カタ</t>
    </rPh>
    <rPh sb="181" eb="183">
      <t>ミナオ</t>
    </rPh>
    <rPh sb="184" eb="186">
      <t>ヒツヨウ</t>
    </rPh>
    <rPh sb="208" eb="210">
      <t>シキン</t>
    </rPh>
    <rPh sb="210" eb="212">
      <t>ジョウキョウ</t>
    </rPh>
    <rPh sb="213" eb="215">
      <t>ハアク</t>
    </rPh>
    <rPh sb="216" eb="218">
      <t>ブンセキ</t>
    </rPh>
    <rPh sb="219" eb="221">
      <t>テキセツ</t>
    </rPh>
    <rPh sb="222" eb="224">
      <t>シヨウ</t>
    </rPh>
    <rPh sb="224" eb="225">
      <t>リョウ</t>
    </rPh>
    <rPh sb="225" eb="227">
      <t>セッテイ</t>
    </rPh>
    <rPh sb="228" eb="230">
      <t>ケントウ</t>
    </rPh>
    <rPh sb="238" eb="240">
      <t>ケイエイ</t>
    </rPh>
    <rPh sb="241" eb="244">
      <t>トウメイカ</t>
    </rPh>
    <rPh sb="245" eb="247">
      <t>ヒツヨウ</t>
    </rPh>
    <rPh sb="247" eb="250">
      <t>フカケツ</t>
    </rPh>
    <rPh sb="254" eb="256">
      <t>ジンコウ</t>
    </rPh>
    <rPh sb="256" eb="258">
      <t>キボ</t>
    </rPh>
    <rPh sb="260" eb="262">
      <t>ヒッス</t>
    </rPh>
    <rPh sb="269" eb="271">
      <t>コンゴ</t>
    </rPh>
    <rPh sb="271" eb="272">
      <t>ホウ</t>
    </rPh>
    <rPh sb="272" eb="274">
      <t>テキヨウ</t>
    </rPh>
    <rPh sb="274" eb="275">
      <t>カ</t>
    </rPh>
    <rPh sb="277" eb="279">
      <t>イコウ</t>
    </rPh>
    <rPh sb="280" eb="282">
      <t>テキヒ</t>
    </rPh>
    <rPh sb="286" eb="288">
      <t>ソウキュウ</t>
    </rPh>
    <rPh sb="289" eb="291">
      <t>ケントウ</t>
    </rPh>
    <rPh sb="293" eb="295">
      <t>ヒツヨウ</t>
    </rPh>
    <phoneticPr fontId="4"/>
  </si>
  <si>
    <t>①50％前後を推移していることから、収支バランスの乖離が大きく恒常的な赤字経営になっています。　④全国平均及び類似団体と比較して、債務残高は低い数値で推移しています。原因としては厳しい財政状況のため必要な更新が先送りされていることが考えられます。　　　　　　　　　　　　　　⑤類似団体と比較して同程度で推移していますが、100％を下回っていることから、さらなる使用料収入の確保が必要です。　　　　　　　　　　　　　⑥類似団体と比較して同程度で推移していますが、全国平均と比較して高く推移しているため、さらなる汚水処理の効率化が必要です。　　　　　　　　⑦全国平均及び類似団体と比較して著しく低い数値で推移しており、施設効率を改善する必要があります。　　　　　　　　　　　　　　　　　　　　　⑧全国平均及び類似団体と比較して低い数値で推移しており、水洗化率を向上する必要があります。</t>
    <rPh sb="4" eb="6">
      <t>ゼンゴ</t>
    </rPh>
    <rPh sb="7" eb="9">
      <t>スイイ</t>
    </rPh>
    <rPh sb="18" eb="20">
      <t>シュウシ</t>
    </rPh>
    <rPh sb="25" eb="27">
      <t>カイリ</t>
    </rPh>
    <rPh sb="28" eb="29">
      <t>オオ</t>
    </rPh>
    <rPh sb="31" eb="34">
      <t>コウジョウテキ</t>
    </rPh>
    <rPh sb="35" eb="37">
      <t>アカジ</t>
    </rPh>
    <rPh sb="37" eb="39">
      <t>ケイエイ</t>
    </rPh>
    <rPh sb="49" eb="51">
      <t>ゼンコク</t>
    </rPh>
    <rPh sb="51" eb="53">
      <t>ヘイキン</t>
    </rPh>
    <rPh sb="53" eb="54">
      <t>オヨ</t>
    </rPh>
    <rPh sb="55" eb="57">
      <t>ルイジ</t>
    </rPh>
    <rPh sb="57" eb="59">
      <t>ダンタイ</t>
    </rPh>
    <rPh sb="60" eb="62">
      <t>ヒカク</t>
    </rPh>
    <rPh sb="65" eb="67">
      <t>サイム</t>
    </rPh>
    <rPh sb="67" eb="69">
      <t>ザンダカ</t>
    </rPh>
    <rPh sb="70" eb="71">
      <t>ヒク</t>
    </rPh>
    <rPh sb="72" eb="74">
      <t>スウチ</t>
    </rPh>
    <rPh sb="75" eb="77">
      <t>スイイ</t>
    </rPh>
    <rPh sb="83" eb="85">
      <t>ゲンイン</t>
    </rPh>
    <rPh sb="89" eb="90">
      <t>キビ</t>
    </rPh>
    <rPh sb="92" eb="94">
      <t>ザイセイ</t>
    </rPh>
    <rPh sb="94" eb="96">
      <t>ジョウキョウ</t>
    </rPh>
    <rPh sb="99" eb="101">
      <t>ヒツヨウ</t>
    </rPh>
    <rPh sb="102" eb="104">
      <t>コウシン</t>
    </rPh>
    <rPh sb="105" eb="107">
      <t>サキオク</t>
    </rPh>
    <rPh sb="116" eb="117">
      <t>カンガ</t>
    </rPh>
    <rPh sb="138" eb="140">
      <t>ルイジ</t>
    </rPh>
    <rPh sb="140" eb="142">
      <t>ダンタイ</t>
    </rPh>
    <rPh sb="143" eb="145">
      <t>ヒカク</t>
    </rPh>
    <rPh sb="147" eb="148">
      <t>ドウ</t>
    </rPh>
    <rPh sb="148" eb="150">
      <t>テイド</t>
    </rPh>
    <rPh sb="151" eb="153">
      <t>スイイ</t>
    </rPh>
    <rPh sb="165" eb="166">
      <t>シタ</t>
    </rPh>
    <rPh sb="166" eb="167">
      <t>マワ</t>
    </rPh>
    <rPh sb="180" eb="183">
      <t>シヨウリョウ</t>
    </rPh>
    <rPh sb="183" eb="185">
      <t>シュウニュウ</t>
    </rPh>
    <rPh sb="186" eb="188">
      <t>カクホ</t>
    </rPh>
    <rPh sb="189" eb="191">
      <t>ヒツヨウ</t>
    </rPh>
    <rPh sb="208" eb="210">
      <t>ルイジ</t>
    </rPh>
    <rPh sb="210" eb="212">
      <t>ダンタイ</t>
    </rPh>
    <rPh sb="213" eb="215">
      <t>ヒカク</t>
    </rPh>
    <rPh sb="217" eb="218">
      <t>ドウ</t>
    </rPh>
    <rPh sb="218" eb="220">
      <t>テイド</t>
    </rPh>
    <rPh sb="221" eb="223">
      <t>スイイ</t>
    </rPh>
    <rPh sb="230" eb="232">
      <t>ゼンコク</t>
    </rPh>
    <rPh sb="232" eb="234">
      <t>ヘイキン</t>
    </rPh>
    <rPh sb="235" eb="237">
      <t>ヒカク</t>
    </rPh>
    <rPh sb="239" eb="240">
      <t>タカ</t>
    </rPh>
    <rPh sb="241" eb="243">
      <t>スイイ</t>
    </rPh>
    <rPh sb="254" eb="256">
      <t>オスイ</t>
    </rPh>
    <rPh sb="256" eb="258">
      <t>ショリ</t>
    </rPh>
    <rPh sb="259" eb="262">
      <t>コウリツカ</t>
    </rPh>
    <rPh sb="263" eb="265">
      <t>ヒツヨウ</t>
    </rPh>
    <rPh sb="277" eb="279">
      <t>ゼンコク</t>
    </rPh>
    <rPh sb="279" eb="281">
      <t>ヘイキン</t>
    </rPh>
    <rPh sb="281" eb="282">
      <t>オヨ</t>
    </rPh>
    <rPh sb="283" eb="285">
      <t>ルイジ</t>
    </rPh>
    <rPh sb="285" eb="287">
      <t>ダンタイ</t>
    </rPh>
    <rPh sb="288" eb="290">
      <t>ヒカク</t>
    </rPh>
    <rPh sb="292" eb="293">
      <t>イチジル</t>
    </rPh>
    <rPh sb="295" eb="296">
      <t>ヒク</t>
    </rPh>
    <rPh sb="297" eb="299">
      <t>スウチ</t>
    </rPh>
    <rPh sb="300" eb="302">
      <t>スイイ</t>
    </rPh>
    <rPh sb="307" eb="309">
      <t>シセツ</t>
    </rPh>
    <rPh sb="309" eb="311">
      <t>コウリツ</t>
    </rPh>
    <rPh sb="312" eb="314">
      <t>カイゼン</t>
    </rPh>
    <rPh sb="316" eb="318">
      <t>ヒツヨウ</t>
    </rPh>
    <rPh sb="346" eb="348">
      <t>ゼンコク</t>
    </rPh>
    <rPh sb="348" eb="350">
      <t>ヘイキン</t>
    </rPh>
    <rPh sb="350" eb="351">
      <t>オヨ</t>
    </rPh>
    <rPh sb="352" eb="354">
      <t>ルイジ</t>
    </rPh>
    <rPh sb="354" eb="356">
      <t>ダンタイ</t>
    </rPh>
    <rPh sb="357" eb="359">
      <t>ヒカク</t>
    </rPh>
    <rPh sb="361" eb="362">
      <t>ヒク</t>
    </rPh>
    <rPh sb="363" eb="365">
      <t>スウチ</t>
    </rPh>
    <rPh sb="366" eb="368">
      <t>スイイ</t>
    </rPh>
    <rPh sb="373" eb="376">
      <t>スイセンカ</t>
    </rPh>
    <rPh sb="376" eb="377">
      <t>リツ</t>
    </rPh>
    <rPh sb="378" eb="380">
      <t>コウジョウ</t>
    </rPh>
    <rPh sb="382" eb="384">
      <t>ヒツヨウ</t>
    </rPh>
    <phoneticPr fontId="4"/>
  </si>
  <si>
    <t>H26年度末での汚水管渠総延長L＝72㎞のうち、布設後20年経過した管渠が39㎞、30年経過が5㎞と、管渠全体に占める老朽化の割合は小さいが、大雨時に終末処理場に流入する不明水量は年々増加傾向にあり、その対策が急務です。　　　　　　　　　　　管渠の更新・老朽化対策は、ストックマネジメント支援制度に基づき計画的に実施することが望ましく、単発的な単費工事だけでは限界があります。</t>
    <rPh sb="3" eb="4">
      <t>ネン</t>
    </rPh>
    <rPh sb="4" eb="5">
      <t>ド</t>
    </rPh>
    <rPh sb="5" eb="6">
      <t>マツ</t>
    </rPh>
    <rPh sb="8" eb="10">
      <t>オスイ</t>
    </rPh>
    <rPh sb="10" eb="12">
      <t>カンキョ</t>
    </rPh>
    <rPh sb="12" eb="13">
      <t>ソウ</t>
    </rPh>
    <rPh sb="13" eb="15">
      <t>エンチョウ</t>
    </rPh>
    <rPh sb="24" eb="26">
      <t>フセツ</t>
    </rPh>
    <rPh sb="26" eb="27">
      <t>ゴ</t>
    </rPh>
    <rPh sb="29" eb="30">
      <t>ネン</t>
    </rPh>
    <rPh sb="30" eb="32">
      <t>ケイカ</t>
    </rPh>
    <rPh sb="34" eb="36">
      <t>カンキョ</t>
    </rPh>
    <rPh sb="43" eb="44">
      <t>ネン</t>
    </rPh>
    <rPh sb="44" eb="46">
      <t>ケイカ</t>
    </rPh>
    <rPh sb="51" eb="53">
      <t>カンキョ</t>
    </rPh>
    <rPh sb="53" eb="55">
      <t>ゼンタイ</t>
    </rPh>
    <rPh sb="56" eb="57">
      <t>シ</t>
    </rPh>
    <rPh sb="59" eb="62">
      <t>ロウキュウカ</t>
    </rPh>
    <rPh sb="63" eb="65">
      <t>ワリアイ</t>
    </rPh>
    <rPh sb="66" eb="67">
      <t>チイ</t>
    </rPh>
    <rPh sb="71" eb="73">
      <t>オオアメ</t>
    </rPh>
    <rPh sb="73" eb="74">
      <t>ジ</t>
    </rPh>
    <rPh sb="75" eb="77">
      <t>シュウマツ</t>
    </rPh>
    <rPh sb="77" eb="80">
      <t>ショリジョウ</t>
    </rPh>
    <rPh sb="81" eb="83">
      <t>リュウニュウ</t>
    </rPh>
    <rPh sb="85" eb="87">
      <t>フメイ</t>
    </rPh>
    <rPh sb="87" eb="89">
      <t>スイリョウ</t>
    </rPh>
    <rPh sb="90" eb="92">
      <t>ネンネン</t>
    </rPh>
    <rPh sb="92" eb="94">
      <t>ゾウカ</t>
    </rPh>
    <rPh sb="94" eb="96">
      <t>ケイコウ</t>
    </rPh>
    <rPh sb="102" eb="104">
      <t>タイサク</t>
    </rPh>
    <rPh sb="105" eb="107">
      <t>キュウム</t>
    </rPh>
    <rPh sb="121" eb="123">
      <t>カンキョ</t>
    </rPh>
    <rPh sb="124" eb="126">
      <t>コウシン</t>
    </rPh>
    <rPh sb="127" eb="130">
      <t>ロウキュウカ</t>
    </rPh>
    <rPh sb="130" eb="132">
      <t>タイサク</t>
    </rPh>
    <rPh sb="144" eb="146">
      <t>シエン</t>
    </rPh>
    <rPh sb="146" eb="148">
      <t>セイド</t>
    </rPh>
    <rPh sb="149" eb="150">
      <t>モト</t>
    </rPh>
    <rPh sb="152" eb="154">
      <t>ケイカク</t>
    </rPh>
    <rPh sb="154" eb="155">
      <t>テキ</t>
    </rPh>
    <rPh sb="156" eb="158">
      <t>ジッシ</t>
    </rPh>
    <rPh sb="163" eb="164">
      <t>ノゾ</t>
    </rPh>
    <rPh sb="168" eb="170">
      <t>タンパツ</t>
    </rPh>
    <rPh sb="170" eb="171">
      <t>テキ</t>
    </rPh>
    <rPh sb="172" eb="174">
      <t>タンピ</t>
    </rPh>
    <rPh sb="174" eb="176">
      <t>コウジ</t>
    </rPh>
    <rPh sb="180" eb="182">
      <t>ゲンカイ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</si>
</sst>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c:v>
                </c:pt>
                <c:pt idx="1">
                  <c:v>0.1</c:v>
                </c:pt>
                <c:pt idx="2" formatCode="#,##0.00;&quot;△&quot;#,##0.00">
                  <c:v>0</c:v>
                </c:pt>
                <c:pt idx="3">
                  <c:v>0.09</c:v>
                </c:pt>
                <c:pt idx="4" formatCode="#,##0.00;&quot;△&quot;#,##0.00">
                  <c:v>0</c:v>
                </c:pt>
              </c:numCache>
            </c:numRef>
          </c:val>
        </c:ser>
        <c:dLbls>
          <c:showLegendKey val="0"/>
          <c:showVal val="0"/>
          <c:showCatName val="0"/>
          <c:showSerName val="0"/>
          <c:showPercent val="0"/>
          <c:showBubbleSize val="0"/>
        </c:dLbls>
        <c:gapWidth val="150"/>
        <c:axId val="453270232"/>
        <c:axId val="45327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0.05</c:v>
                </c:pt>
                <c:pt idx="2">
                  <c:v>0.24</c:v>
                </c:pt>
                <c:pt idx="3">
                  <c:v>0.15</c:v>
                </c:pt>
                <c:pt idx="4">
                  <c:v>0.11</c:v>
                </c:pt>
              </c:numCache>
            </c:numRef>
          </c:val>
          <c:smooth val="0"/>
        </c:ser>
        <c:dLbls>
          <c:showLegendKey val="0"/>
          <c:showVal val="0"/>
          <c:showCatName val="0"/>
          <c:showSerName val="0"/>
          <c:showPercent val="0"/>
          <c:showBubbleSize val="0"/>
        </c:dLbls>
        <c:marker val="1"/>
        <c:smooth val="0"/>
        <c:axId val="453270232"/>
        <c:axId val="453270624"/>
      </c:lineChart>
      <c:dateAx>
        <c:axId val="453270232"/>
        <c:scaling>
          <c:orientation val="minMax"/>
        </c:scaling>
        <c:delete val="1"/>
        <c:axPos val="b"/>
        <c:numFmt formatCode="ge" sourceLinked="1"/>
        <c:majorTickMark val="none"/>
        <c:minorTickMark val="none"/>
        <c:tickLblPos val="none"/>
        <c:crossAx val="453270624"/>
        <c:crosses val="autoZero"/>
        <c:auto val="1"/>
        <c:lblOffset val="100"/>
        <c:baseTimeUnit val="years"/>
      </c:dateAx>
      <c:valAx>
        <c:axId val="45327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7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32.04</c:v>
                </c:pt>
                <c:pt idx="1">
                  <c:v>36.43</c:v>
                </c:pt>
                <c:pt idx="2">
                  <c:v>37.42</c:v>
                </c:pt>
                <c:pt idx="3">
                  <c:v>33.76</c:v>
                </c:pt>
                <c:pt idx="4">
                  <c:v>32.299999999999997</c:v>
                </c:pt>
              </c:numCache>
            </c:numRef>
          </c:val>
        </c:ser>
        <c:dLbls>
          <c:showLegendKey val="0"/>
          <c:showVal val="0"/>
          <c:showCatName val="0"/>
          <c:showSerName val="0"/>
          <c:showPercent val="0"/>
          <c:showBubbleSize val="0"/>
        </c:dLbls>
        <c:gapWidth val="150"/>
        <c:axId val="381612576"/>
        <c:axId val="38161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61.95</c:v>
                </c:pt>
                <c:pt idx="2">
                  <c:v>61.91</c:v>
                </c:pt>
                <c:pt idx="3">
                  <c:v>63.6</c:v>
                </c:pt>
                <c:pt idx="4">
                  <c:v>64.23</c:v>
                </c:pt>
              </c:numCache>
            </c:numRef>
          </c:val>
          <c:smooth val="0"/>
        </c:ser>
        <c:dLbls>
          <c:showLegendKey val="0"/>
          <c:showVal val="0"/>
          <c:showCatName val="0"/>
          <c:showSerName val="0"/>
          <c:showPercent val="0"/>
          <c:showBubbleSize val="0"/>
        </c:dLbls>
        <c:marker val="1"/>
        <c:smooth val="0"/>
        <c:axId val="381612576"/>
        <c:axId val="381612968"/>
      </c:lineChart>
      <c:dateAx>
        <c:axId val="381612576"/>
        <c:scaling>
          <c:orientation val="minMax"/>
        </c:scaling>
        <c:delete val="1"/>
        <c:axPos val="b"/>
        <c:numFmt formatCode="ge" sourceLinked="1"/>
        <c:majorTickMark val="none"/>
        <c:minorTickMark val="none"/>
        <c:tickLblPos val="none"/>
        <c:crossAx val="381612968"/>
        <c:crosses val="autoZero"/>
        <c:auto val="1"/>
        <c:lblOffset val="100"/>
        <c:baseTimeUnit val="years"/>
      </c:dateAx>
      <c:valAx>
        <c:axId val="38161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61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66.12</c:v>
                </c:pt>
                <c:pt idx="1">
                  <c:v>68.84</c:v>
                </c:pt>
                <c:pt idx="2">
                  <c:v>69.3</c:v>
                </c:pt>
                <c:pt idx="3">
                  <c:v>70.3</c:v>
                </c:pt>
                <c:pt idx="4">
                  <c:v>72.209999999999994</c:v>
                </c:pt>
              </c:numCache>
            </c:numRef>
          </c:val>
        </c:ser>
        <c:dLbls>
          <c:showLegendKey val="0"/>
          <c:showVal val="0"/>
          <c:showCatName val="0"/>
          <c:showSerName val="0"/>
          <c:showPercent val="0"/>
          <c:showBubbleSize val="0"/>
        </c:dLbls>
        <c:gapWidth val="150"/>
        <c:axId val="381614144"/>
        <c:axId val="38161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90.37</c:v>
                </c:pt>
                <c:pt idx="2">
                  <c:v>90.89</c:v>
                </c:pt>
                <c:pt idx="3">
                  <c:v>90.98</c:v>
                </c:pt>
                <c:pt idx="4">
                  <c:v>90.22</c:v>
                </c:pt>
              </c:numCache>
            </c:numRef>
          </c:val>
          <c:smooth val="0"/>
        </c:ser>
        <c:dLbls>
          <c:showLegendKey val="0"/>
          <c:showVal val="0"/>
          <c:showCatName val="0"/>
          <c:showSerName val="0"/>
          <c:showPercent val="0"/>
          <c:showBubbleSize val="0"/>
        </c:dLbls>
        <c:marker val="1"/>
        <c:smooth val="0"/>
        <c:axId val="381614144"/>
        <c:axId val="381614536"/>
      </c:lineChart>
      <c:dateAx>
        <c:axId val="381614144"/>
        <c:scaling>
          <c:orientation val="minMax"/>
        </c:scaling>
        <c:delete val="1"/>
        <c:axPos val="b"/>
        <c:numFmt formatCode="ge" sourceLinked="1"/>
        <c:majorTickMark val="none"/>
        <c:minorTickMark val="none"/>
        <c:tickLblPos val="none"/>
        <c:crossAx val="381614536"/>
        <c:crosses val="autoZero"/>
        <c:auto val="1"/>
        <c:lblOffset val="100"/>
        <c:baseTimeUnit val="years"/>
      </c:dateAx>
      <c:valAx>
        <c:axId val="38161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6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51.14</c:v>
                </c:pt>
                <c:pt idx="1">
                  <c:v>44.64</c:v>
                </c:pt>
                <c:pt idx="2">
                  <c:v>52.34</c:v>
                </c:pt>
                <c:pt idx="3">
                  <c:v>56.99</c:v>
                </c:pt>
                <c:pt idx="4">
                  <c:v>54.57</c:v>
                </c:pt>
              </c:numCache>
            </c:numRef>
          </c:val>
        </c:ser>
        <c:dLbls>
          <c:showLegendKey val="0"/>
          <c:showVal val="0"/>
          <c:showCatName val="0"/>
          <c:showSerName val="0"/>
          <c:showPercent val="0"/>
          <c:showBubbleSize val="0"/>
        </c:dLbls>
        <c:gapWidth val="150"/>
        <c:axId val="453271800"/>
        <c:axId val="45327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271800"/>
        <c:axId val="453272192"/>
      </c:lineChart>
      <c:dateAx>
        <c:axId val="453271800"/>
        <c:scaling>
          <c:orientation val="minMax"/>
        </c:scaling>
        <c:delete val="1"/>
        <c:axPos val="b"/>
        <c:numFmt formatCode="ge" sourceLinked="1"/>
        <c:majorTickMark val="none"/>
        <c:minorTickMark val="none"/>
        <c:tickLblPos val="none"/>
        <c:crossAx val="453272192"/>
        <c:crosses val="autoZero"/>
        <c:auto val="1"/>
        <c:lblOffset val="100"/>
        <c:baseTimeUnit val="years"/>
      </c:dateAx>
      <c:valAx>
        <c:axId val="45327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7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273368"/>
        <c:axId val="4532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273368"/>
        <c:axId val="453273760"/>
      </c:lineChart>
      <c:dateAx>
        <c:axId val="453273368"/>
        <c:scaling>
          <c:orientation val="minMax"/>
        </c:scaling>
        <c:delete val="1"/>
        <c:axPos val="b"/>
        <c:numFmt formatCode="ge" sourceLinked="1"/>
        <c:majorTickMark val="none"/>
        <c:minorTickMark val="none"/>
        <c:tickLblPos val="none"/>
        <c:crossAx val="453273760"/>
        <c:crosses val="autoZero"/>
        <c:auto val="1"/>
        <c:lblOffset val="100"/>
        <c:baseTimeUnit val="years"/>
      </c:dateAx>
      <c:valAx>
        <c:axId val="4532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7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274936"/>
        <c:axId val="4455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274936"/>
        <c:axId val="445595008"/>
      </c:lineChart>
      <c:dateAx>
        <c:axId val="453274936"/>
        <c:scaling>
          <c:orientation val="minMax"/>
        </c:scaling>
        <c:delete val="1"/>
        <c:axPos val="b"/>
        <c:numFmt formatCode="ge" sourceLinked="1"/>
        <c:majorTickMark val="none"/>
        <c:minorTickMark val="none"/>
        <c:tickLblPos val="none"/>
        <c:crossAx val="445595008"/>
        <c:crosses val="autoZero"/>
        <c:auto val="1"/>
        <c:lblOffset val="100"/>
        <c:baseTimeUnit val="years"/>
      </c:dateAx>
      <c:valAx>
        <c:axId val="4455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7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7824960"/>
        <c:axId val="44782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7824960"/>
        <c:axId val="447825352"/>
      </c:lineChart>
      <c:dateAx>
        <c:axId val="447824960"/>
        <c:scaling>
          <c:orientation val="minMax"/>
        </c:scaling>
        <c:delete val="1"/>
        <c:axPos val="b"/>
        <c:numFmt formatCode="ge" sourceLinked="1"/>
        <c:majorTickMark val="none"/>
        <c:minorTickMark val="none"/>
        <c:tickLblPos val="none"/>
        <c:crossAx val="447825352"/>
        <c:crosses val="autoZero"/>
        <c:auto val="1"/>
        <c:lblOffset val="100"/>
        <c:baseTimeUnit val="years"/>
      </c:dateAx>
      <c:valAx>
        <c:axId val="44782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7826528"/>
        <c:axId val="44782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7826528"/>
        <c:axId val="447826920"/>
      </c:lineChart>
      <c:dateAx>
        <c:axId val="447826528"/>
        <c:scaling>
          <c:orientation val="minMax"/>
        </c:scaling>
        <c:delete val="1"/>
        <c:axPos val="b"/>
        <c:numFmt formatCode="ge" sourceLinked="1"/>
        <c:majorTickMark val="none"/>
        <c:minorTickMark val="none"/>
        <c:tickLblPos val="none"/>
        <c:crossAx val="447826920"/>
        <c:crosses val="autoZero"/>
        <c:auto val="1"/>
        <c:lblOffset val="100"/>
        <c:baseTimeUnit val="years"/>
      </c:dateAx>
      <c:valAx>
        <c:axId val="44782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111.77</c:v>
                </c:pt>
                <c:pt idx="1">
                  <c:v>411.29</c:v>
                </c:pt>
                <c:pt idx="2">
                  <c:v>433.6</c:v>
                </c:pt>
                <c:pt idx="3">
                  <c:v>426.28</c:v>
                </c:pt>
                <c:pt idx="4">
                  <c:v>370.79</c:v>
                </c:pt>
              </c:numCache>
            </c:numRef>
          </c:val>
        </c:ser>
        <c:dLbls>
          <c:showLegendKey val="0"/>
          <c:showVal val="0"/>
          <c:showCatName val="0"/>
          <c:showSerName val="0"/>
          <c:showPercent val="0"/>
          <c:showBubbleSize val="0"/>
        </c:dLbls>
        <c:gapWidth val="150"/>
        <c:axId val="447828096"/>
        <c:axId val="44782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793.1</c:v>
                </c:pt>
                <c:pt idx="2">
                  <c:v>759.86</c:v>
                </c:pt>
                <c:pt idx="3">
                  <c:v>739.53</c:v>
                </c:pt>
                <c:pt idx="4">
                  <c:v>721.06</c:v>
                </c:pt>
              </c:numCache>
            </c:numRef>
          </c:val>
          <c:smooth val="0"/>
        </c:ser>
        <c:dLbls>
          <c:showLegendKey val="0"/>
          <c:showVal val="0"/>
          <c:showCatName val="0"/>
          <c:showSerName val="0"/>
          <c:showPercent val="0"/>
          <c:showBubbleSize val="0"/>
        </c:dLbls>
        <c:marker val="1"/>
        <c:smooth val="0"/>
        <c:axId val="447828096"/>
        <c:axId val="447828488"/>
      </c:lineChart>
      <c:dateAx>
        <c:axId val="447828096"/>
        <c:scaling>
          <c:orientation val="minMax"/>
        </c:scaling>
        <c:delete val="1"/>
        <c:axPos val="b"/>
        <c:numFmt formatCode="ge" sourceLinked="1"/>
        <c:majorTickMark val="none"/>
        <c:minorTickMark val="none"/>
        <c:tickLblPos val="none"/>
        <c:crossAx val="447828488"/>
        <c:crosses val="autoZero"/>
        <c:auto val="1"/>
        <c:lblOffset val="100"/>
        <c:baseTimeUnit val="years"/>
      </c:dateAx>
      <c:valAx>
        <c:axId val="44782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65.53</c:v>
                </c:pt>
                <c:pt idx="1">
                  <c:v>66.97</c:v>
                </c:pt>
                <c:pt idx="2">
                  <c:v>81.38</c:v>
                </c:pt>
                <c:pt idx="3">
                  <c:v>89.32</c:v>
                </c:pt>
                <c:pt idx="4">
                  <c:v>86.74</c:v>
                </c:pt>
              </c:numCache>
            </c:numRef>
          </c:val>
        </c:ser>
        <c:dLbls>
          <c:showLegendKey val="0"/>
          <c:showVal val="0"/>
          <c:showCatName val="0"/>
          <c:showSerName val="0"/>
          <c:showPercent val="0"/>
          <c:showBubbleSize val="0"/>
        </c:dLbls>
        <c:gapWidth val="150"/>
        <c:axId val="447829664"/>
        <c:axId val="44783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85.47</c:v>
                </c:pt>
                <c:pt idx="2">
                  <c:v>85.6</c:v>
                </c:pt>
                <c:pt idx="3">
                  <c:v>84.05</c:v>
                </c:pt>
                <c:pt idx="4">
                  <c:v>84.86</c:v>
                </c:pt>
              </c:numCache>
            </c:numRef>
          </c:val>
          <c:smooth val="0"/>
        </c:ser>
        <c:dLbls>
          <c:showLegendKey val="0"/>
          <c:showVal val="0"/>
          <c:showCatName val="0"/>
          <c:showSerName val="0"/>
          <c:showPercent val="0"/>
          <c:showBubbleSize val="0"/>
        </c:dLbls>
        <c:marker val="1"/>
        <c:smooth val="0"/>
        <c:axId val="447829664"/>
        <c:axId val="447830056"/>
      </c:lineChart>
      <c:dateAx>
        <c:axId val="447829664"/>
        <c:scaling>
          <c:orientation val="minMax"/>
        </c:scaling>
        <c:delete val="1"/>
        <c:axPos val="b"/>
        <c:numFmt formatCode="ge" sourceLinked="1"/>
        <c:majorTickMark val="none"/>
        <c:minorTickMark val="none"/>
        <c:tickLblPos val="none"/>
        <c:crossAx val="447830056"/>
        <c:crosses val="autoZero"/>
        <c:auto val="1"/>
        <c:lblOffset val="100"/>
        <c:baseTimeUnit val="years"/>
      </c:dateAx>
      <c:valAx>
        <c:axId val="44783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240.75</c:v>
                </c:pt>
                <c:pt idx="1">
                  <c:v>235.38</c:v>
                </c:pt>
                <c:pt idx="2">
                  <c:v>193.24</c:v>
                </c:pt>
                <c:pt idx="3">
                  <c:v>176.2</c:v>
                </c:pt>
                <c:pt idx="4">
                  <c:v>186.34</c:v>
                </c:pt>
              </c:numCache>
            </c:numRef>
          </c:val>
        </c:ser>
        <c:dLbls>
          <c:showLegendKey val="0"/>
          <c:showVal val="0"/>
          <c:showCatName val="0"/>
          <c:showSerName val="0"/>
          <c:showPercent val="0"/>
          <c:showBubbleSize val="0"/>
        </c:dLbls>
        <c:gapWidth val="150"/>
        <c:axId val="447831232"/>
        <c:axId val="44783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184.8</c:v>
                </c:pt>
                <c:pt idx="2">
                  <c:v>185.04</c:v>
                </c:pt>
                <c:pt idx="3">
                  <c:v>190.12</c:v>
                </c:pt>
                <c:pt idx="4">
                  <c:v>188.14</c:v>
                </c:pt>
              </c:numCache>
            </c:numRef>
          </c:val>
          <c:smooth val="0"/>
        </c:ser>
        <c:dLbls>
          <c:showLegendKey val="0"/>
          <c:showVal val="0"/>
          <c:showCatName val="0"/>
          <c:showSerName val="0"/>
          <c:showPercent val="0"/>
          <c:showBubbleSize val="0"/>
        </c:dLbls>
        <c:marker val="1"/>
        <c:smooth val="0"/>
        <c:axId val="447831232"/>
        <c:axId val="447831624"/>
      </c:lineChart>
      <c:dateAx>
        <c:axId val="447831232"/>
        <c:scaling>
          <c:orientation val="minMax"/>
        </c:scaling>
        <c:delete val="1"/>
        <c:axPos val="b"/>
        <c:numFmt formatCode="ge" sourceLinked="1"/>
        <c:majorTickMark val="none"/>
        <c:minorTickMark val="none"/>
        <c:tickLblPos val="none"/>
        <c:crossAx val="447831624"/>
        <c:crosses val="autoZero"/>
        <c:auto val="1"/>
        <c:lblOffset val="100"/>
        <c:baseTimeUnit val="years"/>
      </c:dateAx>
      <c:valAx>
        <c:axId val="44783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大分県　津久見市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19298</v>
      </c>
      <c r="AM8" s="64"/>
      <c r="AN8" s="64"/>
      <c r="AO8" s="64"/>
      <c r="AP8" s="64"/>
      <c r="AQ8" s="64"/>
      <c r="AR8" s="64"/>
      <c r="AS8" s="64"/>
      <c r="AT8" s="63">
        <f>データ!S6</f>
        <v>79.47</v>
      </c>
      <c r="AU8" s="63"/>
      <c r="AV8" s="63"/>
      <c r="AW8" s="63"/>
      <c r="AX8" s="63"/>
      <c r="AY8" s="63"/>
      <c r="AZ8" s="63"/>
      <c r="BA8" s="63"/>
      <c r="BB8" s="63">
        <f>データ!T6</f>
        <v>242.83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52.73</v>
      </c>
      <c r="Q10" s="63"/>
      <c r="R10" s="63"/>
      <c r="S10" s="63"/>
      <c r="T10" s="63"/>
      <c r="U10" s="63"/>
      <c r="V10" s="63"/>
      <c r="W10" s="63">
        <f>データ!P6</f>
        <v>72.709999999999994</v>
      </c>
      <c r="X10" s="63"/>
      <c r="Y10" s="63"/>
      <c r="Z10" s="63"/>
      <c r="AA10" s="63"/>
      <c r="AB10" s="63"/>
      <c r="AC10" s="63"/>
      <c r="AD10" s="64">
        <f>データ!Q6</f>
        <v>2810</v>
      </c>
      <c r="AE10" s="64"/>
      <c r="AF10" s="64"/>
      <c r="AG10" s="64"/>
      <c r="AH10" s="64"/>
      <c r="AI10" s="64"/>
      <c r="AJ10" s="64"/>
      <c r="AK10" s="2"/>
      <c r="AL10" s="64">
        <f>データ!U6</f>
        <v>10104</v>
      </c>
      <c r="AM10" s="64"/>
      <c r="AN10" s="64"/>
      <c r="AO10" s="64"/>
      <c r="AP10" s="64"/>
      <c r="AQ10" s="64"/>
      <c r="AR10" s="64"/>
      <c r="AS10" s="64"/>
      <c r="AT10" s="63">
        <f>データ!V6</f>
        <v>2.84</v>
      </c>
      <c r="AU10" s="63"/>
      <c r="AV10" s="63"/>
      <c r="AW10" s="63"/>
      <c r="AX10" s="63"/>
      <c r="AY10" s="63"/>
      <c r="AZ10" s="63"/>
      <c r="BA10" s="63"/>
      <c r="BB10" s="63">
        <f>データ!W6</f>
        <v>3557.75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442071</v>
      </c>
      <c r="D6" s="31">
        <f t="shared" si="3"/>
        <v>47</v>
      </c>
      <c r="E6" s="31">
        <f t="shared" si="3"/>
        <v>17</v>
      </c>
      <c r="F6" s="31">
        <f t="shared" si="3"/>
        <v>1</v>
      </c>
      <c r="G6" s="31">
        <f t="shared" si="3"/>
        <v>0</v>
      </c>
      <c r="H6" s="31" t="str">
        <f t="shared" si="3"/>
        <v>大分県　津久見市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52.73</v>
      </c>
      <c r="P6" s="32">
        <f t="shared" si="3"/>
        <v>72.709999999999994</v>
      </c>
      <c r="Q6" s="32">
        <f t="shared" si="3"/>
        <v>2810</v>
      </c>
      <c r="R6" s="32">
        <f t="shared" si="3"/>
        <v>19298</v>
      </c>
      <c r="S6" s="32">
        <f t="shared" si="3"/>
        <v>79.47</v>
      </c>
      <c r="T6" s="32">
        <f t="shared" si="3"/>
        <v>242.83</v>
      </c>
      <c r="U6" s="32">
        <f t="shared" si="3"/>
        <v>10104</v>
      </c>
      <c r="V6" s="32">
        <f t="shared" si="3"/>
        <v>2.84</v>
      </c>
      <c r="W6" s="32">
        <f t="shared" si="3"/>
        <v>3557.75</v>
      </c>
      <c r="X6" s="33">
        <f>IF(X7="",NA(),X7)</f>
        <v>51.14</v>
      </c>
      <c r="Y6" s="33">
        <f t="shared" ref="Y6:AG6" si="4">IF(Y7="",NA(),Y7)</f>
        <v>44.64</v>
      </c>
      <c r="Z6" s="33">
        <f t="shared" si="4"/>
        <v>52.34</v>
      </c>
      <c r="AA6" s="33">
        <f t="shared" si="4"/>
        <v>56.99</v>
      </c>
      <c r="AB6" s="33">
        <f t="shared" si="4"/>
        <v>54.57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111.77</v>
      </c>
      <c r="BF6" s="33">
        <f t="shared" ref="BF6:BN6" si="7">IF(BF7="",NA(),BF7)</f>
        <v>411.29</v>
      </c>
      <c r="BG6" s="33">
        <f t="shared" si="7"/>
        <v>433.6</v>
      </c>
      <c r="BH6" s="33">
        <f t="shared" si="7"/>
        <v>426.28</v>
      </c>
      <c r="BI6" s="33">
        <f t="shared" si="7"/>
        <v>370.79</v>
      </c>
      <c r="BJ6" s="33">
        <f t="shared" si="7"/>
        <v>1320.98</v>
      </c>
      <c r="BK6" s="33">
        <f t="shared" si="7"/>
        <v>793.1</v>
      </c>
      <c r="BL6" s="33">
        <f t="shared" si="7"/>
        <v>759.86</v>
      </c>
      <c r="BM6" s="33">
        <f t="shared" si="7"/>
        <v>739.53</v>
      </c>
      <c r="BN6" s="33">
        <f t="shared" si="7"/>
        <v>721.06</v>
      </c>
      <c r="BO6" s="32" t="str">
        <f>IF(BO7="","",IF(BO7="-","【-】","【"&amp;SUBSTITUTE(TEXT(BO7,"#,##0.00"),"-","△")&amp;"】"))</f>
        <v>【776.35】</v>
      </c>
      <c r="BP6" s="33">
        <f>IF(BP7="",NA(),BP7)</f>
        <v>65.53</v>
      </c>
      <c r="BQ6" s="33">
        <f t="shared" ref="BQ6:BY6" si="8">IF(BQ7="",NA(),BQ7)</f>
        <v>66.97</v>
      </c>
      <c r="BR6" s="33">
        <f t="shared" si="8"/>
        <v>81.38</v>
      </c>
      <c r="BS6" s="33">
        <f t="shared" si="8"/>
        <v>89.32</v>
      </c>
      <c r="BT6" s="33">
        <f t="shared" si="8"/>
        <v>86.74</v>
      </c>
      <c r="BU6" s="33">
        <f t="shared" si="8"/>
        <v>68.63</v>
      </c>
      <c r="BV6" s="33">
        <f t="shared" si="8"/>
        <v>85.47</v>
      </c>
      <c r="BW6" s="33">
        <f t="shared" si="8"/>
        <v>85.6</v>
      </c>
      <c r="BX6" s="33">
        <f t="shared" si="8"/>
        <v>84.05</v>
      </c>
      <c r="BY6" s="33">
        <f t="shared" si="8"/>
        <v>84.86</v>
      </c>
      <c r="BZ6" s="32" t="str">
        <f>IF(BZ7="","",IF(BZ7="-","【-】","【"&amp;SUBSTITUTE(TEXT(BZ7,"#,##0.00"),"-","△")&amp;"】"))</f>
        <v>【96.57】</v>
      </c>
      <c r="CA6" s="33">
        <f>IF(CA7="",NA(),CA7)</f>
        <v>240.75</v>
      </c>
      <c r="CB6" s="33">
        <f t="shared" ref="CB6:CJ6" si="9">IF(CB7="",NA(),CB7)</f>
        <v>235.38</v>
      </c>
      <c r="CC6" s="33">
        <f t="shared" si="9"/>
        <v>193.24</v>
      </c>
      <c r="CD6" s="33">
        <f t="shared" si="9"/>
        <v>176.2</v>
      </c>
      <c r="CE6" s="33">
        <f t="shared" si="9"/>
        <v>186.34</v>
      </c>
      <c r="CF6" s="33">
        <f t="shared" si="9"/>
        <v>222.94</v>
      </c>
      <c r="CG6" s="33">
        <f t="shared" si="9"/>
        <v>184.8</v>
      </c>
      <c r="CH6" s="33">
        <f t="shared" si="9"/>
        <v>185.04</v>
      </c>
      <c r="CI6" s="33">
        <f t="shared" si="9"/>
        <v>190.12</v>
      </c>
      <c r="CJ6" s="33">
        <f t="shared" si="9"/>
        <v>188.14</v>
      </c>
      <c r="CK6" s="32" t="str">
        <f>IF(CK7="","",IF(CK7="-","【-】","【"&amp;SUBSTITUTE(TEXT(CK7,"#,##0.00"),"-","△")&amp;"】"))</f>
        <v>【142.28】</v>
      </c>
      <c r="CL6" s="33">
        <f>IF(CL7="",NA(),CL7)</f>
        <v>32.04</v>
      </c>
      <c r="CM6" s="33">
        <f t="shared" ref="CM6:CU6" si="10">IF(CM7="",NA(),CM7)</f>
        <v>36.43</v>
      </c>
      <c r="CN6" s="33">
        <f t="shared" si="10"/>
        <v>37.42</v>
      </c>
      <c r="CO6" s="33">
        <f t="shared" si="10"/>
        <v>33.76</v>
      </c>
      <c r="CP6" s="33">
        <f t="shared" si="10"/>
        <v>32.299999999999997</v>
      </c>
      <c r="CQ6" s="33">
        <f t="shared" si="10"/>
        <v>53.07</v>
      </c>
      <c r="CR6" s="33">
        <f t="shared" si="10"/>
        <v>61.95</v>
      </c>
      <c r="CS6" s="33">
        <f t="shared" si="10"/>
        <v>61.91</v>
      </c>
      <c r="CT6" s="33">
        <f t="shared" si="10"/>
        <v>63.6</v>
      </c>
      <c r="CU6" s="33">
        <f t="shared" si="10"/>
        <v>64.23</v>
      </c>
      <c r="CV6" s="32" t="str">
        <f>IF(CV7="","",IF(CV7="-","【-】","【"&amp;SUBSTITUTE(TEXT(CV7,"#,##0.00"),"-","△")&amp;"】"))</f>
        <v>【60.35】</v>
      </c>
      <c r="CW6" s="33">
        <f>IF(CW7="",NA(),CW7)</f>
        <v>66.12</v>
      </c>
      <c r="CX6" s="33">
        <f t="shared" ref="CX6:DF6" si="11">IF(CX7="",NA(),CX7)</f>
        <v>68.84</v>
      </c>
      <c r="CY6" s="33">
        <f t="shared" si="11"/>
        <v>69.3</v>
      </c>
      <c r="CZ6" s="33">
        <f t="shared" si="11"/>
        <v>70.3</v>
      </c>
      <c r="DA6" s="33">
        <f t="shared" si="11"/>
        <v>72.209999999999994</v>
      </c>
      <c r="DB6" s="33">
        <f t="shared" si="11"/>
        <v>83.69</v>
      </c>
      <c r="DC6" s="33">
        <f t="shared" si="11"/>
        <v>90.37</v>
      </c>
      <c r="DD6" s="33">
        <f t="shared" si="11"/>
        <v>90.89</v>
      </c>
      <c r="DE6" s="33">
        <f t="shared" si="11"/>
        <v>90.98</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v>
      </c>
      <c r="EE6" s="33">
        <f t="shared" ref="EE6:EM6" si="14">IF(EE7="",NA(),EE7)</f>
        <v>0.1</v>
      </c>
      <c r="EF6" s="32">
        <f t="shared" si="14"/>
        <v>0</v>
      </c>
      <c r="EG6" s="33">
        <f t="shared" si="14"/>
        <v>0.09</v>
      </c>
      <c r="EH6" s="32">
        <f t="shared" si="14"/>
        <v>0</v>
      </c>
      <c r="EI6" s="33">
        <f t="shared" si="14"/>
        <v>0.02</v>
      </c>
      <c r="EJ6" s="33">
        <f t="shared" si="14"/>
        <v>0.05</v>
      </c>
      <c r="EK6" s="33">
        <f t="shared" si="14"/>
        <v>0.24</v>
      </c>
      <c r="EL6" s="33">
        <f t="shared" si="14"/>
        <v>0.15</v>
      </c>
      <c r="EM6" s="33">
        <f t="shared" si="14"/>
        <v>0.11</v>
      </c>
      <c r="EN6" s="32" t="str">
        <f>IF(EN7="","",IF(EN7="-","【-】","【"&amp;SUBSTITUTE(TEXT(EN7,"#,##0.00"),"-","△")&amp;"】"))</f>
        <v>【0.17】</v>
      </c>
    </row>
    <row r="7" spans="1:144" s="34" customFormat="1">
      <c r="A7" s="26"/>
      <c r="B7" s="35">
        <v>2014</v>
      </c>
      <c r="C7" s="35">
        <v>442071</v>
      </c>
      <c r="D7" s="35">
        <v>47</v>
      </c>
      <c r="E7" s="35">
        <v>17</v>
      </c>
      <c r="F7" s="35">
        <v>1</v>
      </c>
      <c r="G7" s="35">
        <v>0</v>
      </c>
      <c r="H7" s="35" t="s">
        <v>96</v>
      </c>
      <c r="I7" s="35" t="s">
        <v>97</v>
      </c>
      <c r="J7" s="35" t="s">
        <v>98</v>
      </c>
      <c r="K7" s="35" t="s">
        <v>99</v>
      </c>
      <c r="L7" s="35" t="s">
        <v>100</v>
      </c>
      <c r="M7" s="36" t="s">
        <v>101</v>
      </c>
      <c r="N7" s="36" t="s">
        <v>102</v>
      </c>
      <c r="O7" s="36">
        <v>52.73</v>
      </c>
      <c r="P7" s="36">
        <v>72.709999999999994</v>
      </c>
      <c r="Q7" s="36">
        <v>2810</v>
      </c>
      <c r="R7" s="36">
        <v>19298</v>
      </c>
      <c r="S7" s="36">
        <v>79.47</v>
      </c>
      <c r="T7" s="36">
        <v>242.83</v>
      </c>
      <c r="U7" s="36">
        <v>10104</v>
      </c>
      <c r="V7" s="36">
        <v>2.84</v>
      </c>
      <c r="W7" s="36">
        <v>3557.75</v>
      </c>
      <c r="X7" s="36">
        <v>51.14</v>
      </c>
      <c r="Y7" s="36">
        <v>44.64</v>
      </c>
      <c r="Z7" s="36">
        <v>52.34</v>
      </c>
      <c r="AA7" s="36">
        <v>56.99</v>
      </c>
      <c r="AB7" s="36">
        <v>54.57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111.77</v>
      </c>
      <c r="BF7" s="36">
        <v>411.29</v>
      </c>
      <c r="BG7" s="36">
        <v>433.6</v>
      </c>
      <c r="BH7" s="36">
        <v>426.28</v>
      </c>
      <c r="BI7" s="36">
        <v>370.79</v>
      </c>
      <c r="BJ7" s="36">
        <v>1320.98</v>
      </c>
      <c r="BK7" s="36">
        <v>793.1</v>
      </c>
      <c r="BL7" s="36">
        <v>759.86</v>
      </c>
      <c r="BM7" s="36">
        <v>739.53</v>
      </c>
      <c r="BN7" s="36">
        <v>721.06</v>
      </c>
      <c r="BO7" s="36">
        <v>776.35</v>
      </c>
      <c r="BP7" s="36">
        <v>65.53</v>
      </c>
      <c r="BQ7" s="36">
        <v>66.97</v>
      </c>
      <c r="BR7" s="36">
        <v>81.38</v>
      </c>
      <c r="BS7" s="36">
        <v>89.32</v>
      </c>
      <c r="BT7" s="36">
        <v>86.74</v>
      </c>
      <c r="BU7" s="36">
        <v>68.63</v>
      </c>
      <c r="BV7" s="36">
        <v>85.47</v>
      </c>
      <c r="BW7" s="36">
        <v>85.6</v>
      </c>
      <c r="BX7" s="36">
        <v>84.05</v>
      </c>
      <c r="BY7" s="36">
        <v>84.86</v>
      </c>
      <c r="BZ7" s="36">
        <v>96.57</v>
      </c>
      <c r="CA7" s="36">
        <v>240.75</v>
      </c>
      <c r="CB7" s="36">
        <v>235.38</v>
      </c>
      <c r="CC7" s="36">
        <v>193.24</v>
      </c>
      <c r="CD7" s="36">
        <v>176.2</v>
      </c>
      <c r="CE7" s="36">
        <v>186.34</v>
      </c>
      <c r="CF7" s="36">
        <v>222.94</v>
      </c>
      <c r="CG7" s="36">
        <v>184.8</v>
      </c>
      <c r="CH7" s="36">
        <v>185.04</v>
      </c>
      <c r="CI7" s="36">
        <v>190.12</v>
      </c>
      <c r="CJ7" s="36">
        <v>188.14</v>
      </c>
      <c r="CK7" s="36">
        <v>142.28</v>
      </c>
      <c r="CL7" s="36">
        <v>32.04</v>
      </c>
      <c r="CM7" s="36">
        <v>36.43</v>
      </c>
      <c r="CN7" s="36">
        <v>37.42</v>
      </c>
      <c r="CO7" s="36">
        <v>33.76</v>
      </c>
      <c r="CP7" s="36">
        <v>32.299999999999997</v>
      </c>
      <c r="CQ7" s="36">
        <v>53.07</v>
      </c>
      <c r="CR7" s="36">
        <v>61.95</v>
      </c>
      <c r="CS7" s="36">
        <v>61.91</v>
      </c>
      <c r="CT7" s="36">
        <v>63.6</v>
      </c>
      <c r="CU7" s="36">
        <v>64.23</v>
      </c>
      <c r="CV7" s="36">
        <v>60.35</v>
      </c>
      <c r="CW7" s="36">
        <v>66.12</v>
      </c>
      <c r="CX7" s="36">
        <v>68.84</v>
      </c>
      <c r="CY7" s="36">
        <v>69.3</v>
      </c>
      <c r="CZ7" s="36">
        <v>70.3</v>
      </c>
      <c r="DA7" s="36">
        <v>72.209999999999994</v>
      </c>
      <c r="DB7" s="36">
        <v>83.69</v>
      </c>
      <c r="DC7" s="36">
        <v>90.37</v>
      </c>
      <c r="DD7" s="36">
        <v>90.89</v>
      </c>
      <c r="DE7" s="36">
        <v>90.98</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0.1</v>
      </c>
      <c r="EE7" s="36">
        <v>0.1</v>
      </c>
      <c r="EF7" s="36">
        <v>0</v>
      </c>
      <c r="EG7" s="36">
        <v>0.09</v>
      </c>
      <c r="EH7" s="36">
        <v>0</v>
      </c>
      <c r="EI7" s="36">
        <v>0.02</v>
      </c>
      <c r="EJ7" s="36">
        <v>0.05</v>
      </c>
      <c r="EK7" s="36">
        <v>0.24</v>
      </c>
      <c r="EL7" s="36">
        <v>0.15</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2016-02-15T07:15:01Z</cp:lastPrinted>
  <dcterms:created xsi:type="dcterms:W3CDTF">2016-02-03T08:57:57Z</dcterms:created>
  <dcterms:modified xsi:type="dcterms:W3CDTF">2016-02-22T07:46:38Z</dcterms:modified>
  <cp:category/>
</cp:coreProperties>
</file>