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sukumi\Desktop\050110 【0120締め】公営企業に係る経営比較分析表（令和３年度決算）の分析等について（依頼）\03.市回答\"/>
    </mc:Choice>
  </mc:AlternateContent>
  <workbookProtection workbookAlgorithmName="SHA-512" workbookHashValue="w34UEX58ctEuF1SthJ18nCf9wmNdrWDyghl6fJFk0ihhnq4uD6EeX/pwCGmNXmK/RNtDHOVzVOThvrd42DetRg==" workbookSaltValue="1T07jXXSHrNDUh3ckrLSpg==" workbookSpinCount="100000" lockStructure="1"/>
  <bookViews>
    <workbookView xWindow="0" yWindow="0" windowWidth="15360" windowHeight="7632"/>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Q6" i="5"/>
  <c r="W10" i="4" s="1"/>
  <c r="P6" i="5"/>
  <c r="P10" i="4" s="1"/>
  <c r="O6" i="5"/>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BB10" i="4"/>
  <c r="AT10" i="4"/>
  <c r="AL10" i="4"/>
  <c r="I10" i="4"/>
  <c r="B10" i="4"/>
  <c r="AL8" i="4"/>
  <c r="AD8" i="4"/>
  <c r="W8"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<sst xmlns="http://schemas.openxmlformats.org/spreadsheetml/2006/main" count="233" uniqueCount="119">
  <si>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</si>
  <si>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</si>
  <si>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</si>
  <si>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</si>
  <si>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</si>
  <si>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</si>
  <si>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</si>
  <si>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</si>
  <si>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</si>
  <si>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</si>
  <si>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</si>
  <si>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</si>
  <si>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</si>
  <si>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</si>
  <si>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</si>
  <si>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</si>
  <si>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</si>
  <si>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</si>
  <si>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</si>
  <si>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</si>
  <si>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</si>
  <si>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</si>
  <si>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</si>
  <si>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</si>
  <si>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</si>
  <si>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</si>
  <si>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</si>
  <si>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</si>
  <si>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</si>
  <si>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</si>
  <si>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</si>
  <si>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</si>
  <si>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</si>
  <si>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</si>
  <si>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</si>
  <si>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</si>
  <si>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</si>
  <si>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</si>
  <si>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</si>
  <si>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</si>
  <si>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</si>
  <si>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</si>
  <si>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</si>
  <si>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</si>
  <si>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</si>
  <si>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</si>
  <si>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</si>
  <si>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</si>
  <si>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</si>
  <si>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</si>
  <si>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</si>
  <si>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</si>
  <si>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</si>
  <si>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</si>
  <si>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</si>
  <si>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</si>
  <si>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</si>
  <si>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</si>
  <si>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</si>
  <si>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</si>
  <si>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</si>
  <si>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</si>
  <si>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</si>
  <si>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</si>
  <si>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</si>
  <si>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</si>
  <si>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</si>
  <si>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</si>
  <si>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</si>
  <si>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</si>
  <si>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</si>
  <si>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</si>
  <si>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</si>
  <si>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</si>
  <si>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</si>
  <si>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</si>
  <si>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</si>
  <si>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</si>
  <si>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</si>
  <si>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</si>
  <si>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</si>
  <si>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</si>
  <si>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</si>
  <si>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</si>
  <si>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</si>
  <si>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</si>
  <si>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</si>
  <si>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</si>
  <si>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</si>
  <si>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</si>
  <si>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</si>
  <si>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</si>
  <si>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</si>
  <si>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</si>
  <si>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</si>
  <si>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</si>
  <si>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</si>
  <si>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</si>
  <si>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</si>
  <si>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</si>
  <si>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</si>
  <si>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</si>
  <si>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</si>
  <si>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</si>
  <si>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</si>
  <si>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</si>
  <si>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</si>
  <si>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</si>
  <si>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</si>
  <si>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</si>
  <si>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</si>
  <si>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</si>
  <si>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</si>
  <si>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</si>
  <si>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</si>
  <si>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</si>
  <si>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比率・・・給水収益や一般会計からの繰入金等の総収益で、総費用に地方債償還金を加えた額をどの程度賄えているかを表す指標。給水収益で費用をも賄えていない状態が続いており、一般会計からの繰入金で対応しています。
④企業債残高対給水収益比率・・・給水収益に対する企業債残高を表す指標。給水収益は給水人口の減少に伴い年々下がっており、また平成27年度から地方債により老朽施設の更新事業を実施しているため、今後この比率は高くなっていくと考えられます。
⑤料金回収率・・・給水に係る費用がどの程度給水収益で賄われているかを表す指標。料金回収率はH29の災害時以降、徐々に回復傾向にあります。料金は既にかなり高い設定であるため、施設の統廃合等を検討し、費用の抑制に努めていきます。
⑥給水原価・・・有収水量1ｍ3当たりどれだけの費用がかかっているかを表す指標。送・配水管の布設替や別の民営簡易水道との統合整備に要した費用（起債）の償還が大きく影響しており、また水源についてもダムに依存しているため、その処理費用も比較的高いことが原因と考えられます。
⑦施設利用率・・・施設の利用状況や適正規模を判断する指標。給水人口の減少に伴う配水量の減少が原因と考えられます。今後は、施設の統廃合やダウンサイジングを検討していく必要があります。
⑧有収率・・・施設の稼動が収益につながっているかを判断する指標。H29の災害時以降、徐々に回復傾向にあります。あわせて、漏水箇所の解消を積極的に取組むことで、有収水量率の更なる向上に努めていきます。今後とも配水流量の監視を行うと共に漏水調査等を実施し、有収率の向上に努めていきます。</t>
    <phoneticPr fontId="4"/>
  </si>
  <si>
    <t>③管路更新率・・・管路の更新ペースや状況を把握する指標。管路の更新率は老朽化した送・配水管の布設替を実施していますが、新規事業等が重なり、平成29年度に比べるとかなり低い数値となっています。管路以外の施設の更新や耐震化等もあることから、資金調達方法を含む更新計画をたて、更新事業を進める必要があります。</t>
    <phoneticPr fontId="4"/>
  </si>
  <si>
    <t>料金収入は、今年度もコロナ禍で在宅の機会が多くなったこともありますが、給水人口の減少に歯止めがかからず、前年度比較で減少しています。当市の料金は既に高い水準にあり、高齢化率も高いことから、値上げは非常に厳しい状況です。これに加えて、管路や施設の更新事業を確実に行う必要があるため、財源を一般会計からの繰入金に頼らざるを得ない状況にあります。
このようなことから、経営の健全性・効率性を見直し早期に公営企業会計へ移行するとともに、ダウンサイジングを含めた施設の更新計画を作成して、上水道との統合を目指します。</t>
    <rPh sb="43" eb="45">
      <t>ハド</t>
    </rPh>
    <rPh sb="52" eb="55">
      <t>ゼンネンド</t>
    </rPh>
    <rPh sb="55" eb="57">
      <t>ヒカク</t>
    </rPh>
    <rPh sb="58" eb="60">
      <t>ゲンショウ</t>
    </rPh>
    <rPh sb="66" eb="68">
      <t>トウシ</t>
    </rPh>
    <rPh sb="69" eb="71">
      <t>リョウキン</t>
    </rPh>
    <rPh sb="94" eb="96">
      <t>ネア</t>
    </rPh>
    <rPh sb="101" eb="102">
      <t>キビ</t>
    </rPh>
    <rPh sb="104" eb="106">
      <t>ジョウキョウ</t>
    </rPh>
    <rPh sb="132" eb="134">
      <t>ヒツヨウ</t>
    </rPh>
    <rPh sb="140" eb="142">
      <t>ザイゲン</t>
    </rPh>
    <rPh sb="226" eb="228">
      <t>シセツ</t>
    </rPh>
    <rPh sb="247" eb="249">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</si>
</sst>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1.63</c:v>
                </c:pt>
                <c:pt idx="1">
                  <c:v>0.15</c:v>
                </c:pt>
                <c:pt idx="2">
                  <c:v>0.17</c:v>
                </c:pt>
                <c:pt idx="3">
                  <c:v>0.49</c:v>
                </c:pt>
                <c:pt idx="4">
                  <c:v>0.52</c:v>
                </c:pt>
              </c:numCache>
            </c:numRef>
          </c:val>
          <c:extLst>
            <c:ext xmlns:c16="http://schemas.microsoft.com/office/drawing/2014/chart" uri="{C3380CC4-5D6E-409C-BE32-E72D297353CC}">
              <c16:uniqueId val="{00000000-BAA0-4BB8-8829-5D30DC87AE5D}"/>
            </c:ext>
          </c:extLst>
        </c:ser>
        <c:dLbls>
          <c:showLegendKey val="0"/>
          <c:showVal val="0"/>
          <c:showCatName val="0"/>
          <c:showSerName val="0"/>
          <c:showPercent val="0"/>
          <c:showBubbleSize val="0"/>
        </c:dLbls>
        <c:gapWidth val="150"/>
        <c:axId val="159643696"/>
        <c:axId val="16007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BAA0-4BB8-8829-5D30DC87AE5D}"/>
            </c:ext>
          </c:extLst>
        </c:ser>
        <c:dLbls>
          <c:showLegendKey val="0"/>
          <c:showVal val="0"/>
          <c:showCatName val="0"/>
          <c:showSerName val="0"/>
          <c:showPercent val="0"/>
          <c:showBubbleSize val="0"/>
        </c:dLbls>
        <c:marker val="1"/>
        <c:smooth val="0"/>
        <c:axId val="159643696"/>
        <c:axId val="160070064"/>
      </c:lineChart>
      <c:dateAx>
        <c:axId val="159643696"/>
        <c:scaling>
          <c:orientation val="minMax"/>
        </c:scaling>
        <c:delete val="1"/>
        <c:axPos val="b"/>
        <c:numFmt formatCode="&quot;H&quot;yy" sourceLinked="1"/>
        <c:majorTickMark val="none"/>
        <c:minorTickMark val="none"/>
        <c:tickLblPos val="none"/>
        <c:crossAx val="160070064"/>
        <c:crosses val="autoZero"/>
        <c:auto val="1"/>
        <c:lblOffset val="100"/>
        <c:baseTimeUnit val="years"/>
      </c:dateAx>
      <c:valAx>
        <c:axId val="16007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4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79.849999999999994</c:v>
                </c:pt>
                <c:pt idx="1">
                  <c:v>65.930000000000007</c:v>
                </c:pt>
                <c:pt idx="2">
                  <c:v>64.540000000000006</c:v>
                </c:pt>
                <c:pt idx="3">
                  <c:v>59.76</c:v>
                </c:pt>
                <c:pt idx="4">
                  <c:v>60.09</c:v>
                </c:pt>
              </c:numCache>
            </c:numRef>
          </c:val>
          <c:extLst>
            <c:ext xmlns:c16="http://schemas.microsoft.com/office/drawing/2014/chart" uri="{C3380CC4-5D6E-409C-BE32-E72D297353CC}">
              <c16:uniqueId val="{00000000-2B26-4970-A38A-C7923AEF8B4E}"/>
            </c:ext>
          </c:extLst>
        </c:ser>
        <c:dLbls>
          <c:showLegendKey val="0"/>
          <c:showVal val="0"/>
          <c:showCatName val="0"/>
          <c:showSerName val="0"/>
          <c:showPercent val="0"/>
          <c:showBubbleSize val="0"/>
        </c:dLbls>
        <c:gapWidth val="150"/>
        <c:axId val="160070848"/>
        <c:axId val="16006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2B26-4970-A38A-C7923AEF8B4E}"/>
            </c:ext>
          </c:extLst>
        </c:ser>
        <c:dLbls>
          <c:showLegendKey val="0"/>
          <c:showVal val="0"/>
          <c:showCatName val="0"/>
          <c:showSerName val="0"/>
          <c:showPercent val="0"/>
          <c:showBubbleSize val="0"/>
        </c:dLbls>
        <c:marker val="1"/>
        <c:smooth val="0"/>
        <c:axId val="160070848"/>
        <c:axId val="160067712"/>
      </c:lineChart>
      <c:dateAx>
        <c:axId val="160070848"/>
        <c:scaling>
          <c:orientation val="minMax"/>
        </c:scaling>
        <c:delete val="1"/>
        <c:axPos val="b"/>
        <c:numFmt formatCode="&quot;H&quot;yy" sourceLinked="1"/>
        <c:majorTickMark val="none"/>
        <c:minorTickMark val="none"/>
        <c:tickLblPos val="none"/>
        <c:crossAx val="160067712"/>
        <c:crosses val="autoZero"/>
        <c:auto val="1"/>
        <c:lblOffset val="100"/>
        <c:baseTimeUnit val="years"/>
      </c:dateAx>
      <c:valAx>
        <c:axId val="16006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CD-4729-B64E-2BEE49627596}"/>
            </c:ext>
          </c:extLst>
        </c:ser>
        <c:dLbls>
          <c:showLegendKey val="0"/>
          <c:showVal val="0"/>
          <c:showCatName val="0"/>
          <c:showSerName val="0"/>
          <c:showPercent val="0"/>
          <c:showBubbleSize val="0"/>
        </c:dLbls>
        <c:gapWidth val="150"/>
        <c:axId val="160068496"/>
        <c:axId val="16006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CD-4729-B64E-2BEE49627596}"/>
            </c:ext>
          </c:extLst>
        </c:ser>
        <c:dLbls>
          <c:showLegendKey val="0"/>
          <c:showVal val="0"/>
          <c:showCatName val="0"/>
          <c:showSerName val="0"/>
          <c:showPercent val="0"/>
          <c:showBubbleSize val="0"/>
        </c:dLbls>
        <c:marker val="1"/>
        <c:smooth val="0"/>
        <c:axId val="160068496"/>
        <c:axId val="160068888"/>
      </c:lineChart>
      <c:dateAx>
        <c:axId val="160068496"/>
        <c:scaling>
          <c:orientation val="minMax"/>
        </c:scaling>
        <c:delete val="1"/>
        <c:axPos val="b"/>
        <c:numFmt formatCode="&quot;H&quot;yy" sourceLinked="1"/>
        <c:majorTickMark val="none"/>
        <c:minorTickMark val="none"/>
        <c:tickLblPos val="none"/>
        <c:crossAx val="160068888"/>
        <c:crosses val="autoZero"/>
        <c:auto val="1"/>
        <c:lblOffset val="100"/>
        <c:baseTimeUnit val="years"/>
      </c:dateAx>
      <c:valAx>
        <c:axId val="16006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6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F9-4B2F-9033-511F1BDF82C6}"/>
            </c:ext>
          </c:extLst>
        </c:ser>
        <c:dLbls>
          <c:showLegendKey val="0"/>
          <c:showVal val="0"/>
          <c:showCatName val="0"/>
          <c:showSerName val="0"/>
          <c:showPercent val="0"/>
          <c:showBubbleSize val="0"/>
        </c:dLbls>
        <c:gapWidth val="150"/>
        <c:axId val="160342488"/>
        <c:axId val="1603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F9-4B2F-9033-511F1BDF82C6}"/>
            </c:ext>
          </c:extLst>
        </c:ser>
        <c:dLbls>
          <c:showLegendKey val="0"/>
          <c:showVal val="0"/>
          <c:showCatName val="0"/>
          <c:showSerName val="0"/>
          <c:showPercent val="0"/>
          <c:showBubbleSize val="0"/>
        </c:dLbls>
        <c:marker val="1"/>
        <c:smooth val="0"/>
        <c:axId val="160342488"/>
        <c:axId val="160344448"/>
      </c:lineChart>
      <c:dateAx>
        <c:axId val="160342488"/>
        <c:scaling>
          <c:orientation val="minMax"/>
        </c:scaling>
        <c:delete val="1"/>
        <c:axPos val="b"/>
        <c:numFmt formatCode="&quot;H&quot;yy" sourceLinked="1"/>
        <c:majorTickMark val="none"/>
        <c:minorTickMark val="none"/>
        <c:tickLblPos val="none"/>
        <c:crossAx val="160344448"/>
        <c:crosses val="autoZero"/>
        <c:auto val="1"/>
        <c:lblOffset val="100"/>
        <c:baseTimeUnit val="years"/>
      </c:dateAx>
      <c:valAx>
        <c:axId val="1603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4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18-447C-9AC6-74194014E4F8}"/>
            </c:ext>
          </c:extLst>
        </c:ser>
        <c:dLbls>
          <c:showLegendKey val="0"/>
          <c:showVal val="0"/>
          <c:showCatName val="0"/>
          <c:showSerName val="0"/>
          <c:showPercent val="0"/>
          <c:showBubbleSize val="0"/>
        </c:dLbls>
        <c:gapWidth val="150"/>
        <c:axId val="160340136"/>
        <c:axId val="16034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18-447C-9AC6-74194014E4F8}"/>
            </c:ext>
          </c:extLst>
        </c:ser>
        <c:dLbls>
          <c:showLegendKey val="0"/>
          <c:showVal val="0"/>
          <c:showCatName val="0"/>
          <c:showSerName val="0"/>
          <c:showPercent val="0"/>
          <c:showBubbleSize val="0"/>
        </c:dLbls>
        <c:marker val="1"/>
        <c:smooth val="0"/>
        <c:axId val="160340136"/>
        <c:axId val="160345232"/>
      </c:lineChart>
      <c:dateAx>
        <c:axId val="160340136"/>
        <c:scaling>
          <c:orientation val="minMax"/>
        </c:scaling>
        <c:delete val="1"/>
        <c:axPos val="b"/>
        <c:numFmt formatCode="&quot;H&quot;yy" sourceLinked="1"/>
        <c:majorTickMark val="none"/>
        <c:minorTickMark val="none"/>
        <c:tickLblPos val="none"/>
        <c:crossAx val="160345232"/>
        <c:crosses val="autoZero"/>
        <c:auto val="1"/>
        <c:lblOffset val="100"/>
        <c:baseTimeUnit val="years"/>
      </c:dateAx>
      <c:valAx>
        <c:axId val="16034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4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90-4280-A7B6-86043FC7AB31}"/>
            </c:ext>
          </c:extLst>
        </c:ser>
        <c:dLbls>
          <c:showLegendKey val="0"/>
          <c:showVal val="0"/>
          <c:showCatName val="0"/>
          <c:showSerName val="0"/>
          <c:showPercent val="0"/>
          <c:showBubbleSize val="0"/>
        </c:dLbls>
        <c:gapWidth val="150"/>
        <c:axId val="160344840"/>
        <c:axId val="16033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90-4280-A7B6-86043FC7AB31}"/>
            </c:ext>
          </c:extLst>
        </c:ser>
        <c:dLbls>
          <c:showLegendKey val="0"/>
          <c:showVal val="0"/>
          <c:showCatName val="0"/>
          <c:showSerName val="0"/>
          <c:showPercent val="0"/>
          <c:showBubbleSize val="0"/>
        </c:dLbls>
        <c:marker val="1"/>
        <c:smooth val="0"/>
        <c:axId val="160344840"/>
        <c:axId val="160339744"/>
      </c:lineChart>
      <c:dateAx>
        <c:axId val="160344840"/>
        <c:scaling>
          <c:orientation val="minMax"/>
        </c:scaling>
        <c:delete val="1"/>
        <c:axPos val="b"/>
        <c:numFmt formatCode="&quot;H&quot;yy" sourceLinked="1"/>
        <c:majorTickMark val="none"/>
        <c:minorTickMark val="none"/>
        <c:tickLblPos val="none"/>
        <c:crossAx val="160339744"/>
        <c:crosses val="autoZero"/>
        <c:auto val="1"/>
        <c:lblOffset val="100"/>
        <c:baseTimeUnit val="years"/>
      </c:dateAx>
      <c:valAx>
        <c:axId val="1603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4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1452.69</c:v>
                </c:pt>
                <c:pt idx="1">
                  <c:v>1642.11</c:v>
                </c:pt>
                <c:pt idx="2">
                  <c:v>1695.31</c:v>
                </c:pt>
                <c:pt idx="3">
                  <c:v>1648.19</c:v>
                </c:pt>
                <c:pt idx="4">
                  <c:v>1665.98</c:v>
                </c:pt>
              </c:numCache>
            </c:numRef>
          </c:val>
          <c:extLst>
            <c:ext xmlns:c16="http://schemas.microsoft.com/office/drawing/2014/chart" uri="{C3380CC4-5D6E-409C-BE32-E72D297353CC}">
              <c16:uniqueId val="{00000000-380D-4A78-A9E3-947BB823F501}"/>
            </c:ext>
          </c:extLst>
        </c:ser>
        <c:dLbls>
          <c:showLegendKey val="0"/>
          <c:showVal val="0"/>
          <c:showCatName val="0"/>
          <c:showSerName val="0"/>
          <c:showPercent val="0"/>
          <c:showBubbleSize val="0"/>
        </c:dLbls>
        <c:gapWidth val="150"/>
        <c:axId val="160337784"/>
        <c:axId val="16034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380D-4A78-A9E3-947BB823F501}"/>
            </c:ext>
          </c:extLst>
        </c:ser>
        <c:dLbls>
          <c:showLegendKey val="0"/>
          <c:showVal val="0"/>
          <c:showCatName val="0"/>
          <c:showSerName val="0"/>
          <c:showPercent val="0"/>
          <c:showBubbleSize val="0"/>
        </c:dLbls>
        <c:marker val="1"/>
        <c:smooth val="0"/>
        <c:axId val="160337784"/>
        <c:axId val="160344056"/>
      </c:lineChart>
      <c:dateAx>
        <c:axId val="160337784"/>
        <c:scaling>
          <c:orientation val="minMax"/>
        </c:scaling>
        <c:delete val="1"/>
        <c:axPos val="b"/>
        <c:numFmt formatCode="&quot;H&quot;yy" sourceLinked="1"/>
        <c:majorTickMark val="none"/>
        <c:minorTickMark val="none"/>
        <c:tickLblPos val="none"/>
        <c:crossAx val="160344056"/>
        <c:crosses val="autoZero"/>
        <c:auto val="1"/>
        <c:lblOffset val="100"/>
        <c:baseTimeUnit val="years"/>
      </c:dateAx>
      <c:valAx>
        <c:axId val="16034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3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22.85</c:v>
                </c:pt>
                <c:pt idx="1">
                  <c:v>34.03</c:v>
                </c:pt>
                <c:pt idx="2">
                  <c:v>30.06</c:v>
                </c:pt>
                <c:pt idx="3">
                  <c:v>30.01</c:v>
                </c:pt>
                <c:pt idx="4">
                  <c:v>23.86</c:v>
                </c:pt>
              </c:numCache>
            </c:numRef>
          </c:val>
          <c:extLst>
            <c:ext xmlns:c16="http://schemas.microsoft.com/office/drawing/2014/chart" uri="{C3380CC4-5D6E-409C-BE32-E72D297353CC}">
              <c16:uniqueId val="{00000000-2B75-4351-ABAD-65CA6E27EE26}"/>
            </c:ext>
          </c:extLst>
        </c:ser>
        <c:dLbls>
          <c:showLegendKey val="0"/>
          <c:showVal val="0"/>
          <c:showCatName val="0"/>
          <c:showSerName val="0"/>
          <c:showPercent val="0"/>
          <c:showBubbleSize val="0"/>
        </c:dLbls>
        <c:gapWidth val="150"/>
        <c:axId val="160342096"/>
        <c:axId val="16034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2B75-4351-ABAD-65CA6E27EE26}"/>
            </c:ext>
          </c:extLst>
        </c:ser>
        <c:dLbls>
          <c:showLegendKey val="0"/>
          <c:showVal val="0"/>
          <c:showCatName val="0"/>
          <c:showSerName val="0"/>
          <c:showPercent val="0"/>
          <c:showBubbleSize val="0"/>
        </c:dLbls>
        <c:marker val="1"/>
        <c:smooth val="0"/>
        <c:axId val="160342096"/>
        <c:axId val="160343664"/>
      </c:lineChart>
      <c:dateAx>
        <c:axId val="160342096"/>
        <c:scaling>
          <c:orientation val="minMax"/>
        </c:scaling>
        <c:delete val="1"/>
        <c:axPos val="b"/>
        <c:numFmt formatCode="&quot;H&quot;yy" sourceLinked="1"/>
        <c:majorTickMark val="none"/>
        <c:minorTickMark val="none"/>
        <c:tickLblPos val="none"/>
        <c:crossAx val="160343664"/>
        <c:crosses val="autoZero"/>
        <c:auto val="1"/>
        <c:lblOffset val="100"/>
        <c:baseTimeUnit val="years"/>
      </c:dateAx>
      <c:valAx>
        <c:axId val="16034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4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1051.2</c:v>
                </c:pt>
                <c:pt idx="1">
                  <c:v>697.38</c:v>
                </c:pt>
                <c:pt idx="2">
                  <c:v>796.72</c:v>
                </c:pt>
                <c:pt idx="3">
                  <c:v>813.6</c:v>
                </c:pt>
                <c:pt idx="4">
                  <c:v>1039.6400000000001</c:v>
                </c:pt>
              </c:numCache>
            </c:numRef>
          </c:val>
          <c:extLst>
            <c:ext xmlns:c16="http://schemas.microsoft.com/office/drawing/2014/chart" uri="{C3380CC4-5D6E-409C-BE32-E72D297353CC}">
              <c16:uniqueId val="{00000000-96A8-4A4D-9CDD-BB27973A02B8}"/>
            </c:ext>
          </c:extLst>
        </c:ser>
        <c:dLbls>
          <c:showLegendKey val="0"/>
          <c:showVal val="0"/>
          <c:showCatName val="0"/>
          <c:showSerName val="0"/>
          <c:showPercent val="0"/>
          <c:showBubbleSize val="0"/>
        </c:dLbls>
        <c:gapWidth val="150"/>
        <c:axId val="160887464"/>
        <c:axId val="16088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96A8-4A4D-9CDD-BB27973A02B8}"/>
            </c:ext>
          </c:extLst>
        </c:ser>
        <c:dLbls>
          <c:showLegendKey val="0"/>
          <c:showVal val="0"/>
          <c:showCatName val="0"/>
          <c:showSerName val="0"/>
          <c:showPercent val="0"/>
          <c:showBubbleSize val="0"/>
        </c:dLbls>
        <c:marker val="1"/>
        <c:smooth val="0"/>
        <c:axId val="160887464"/>
        <c:axId val="160888248"/>
      </c:lineChart>
      <c:dateAx>
        <c:axId val="160887464"/>
        <c:scaling>
          <c:orientation val="minMax"/>
        </c:scaling>
        <c:delete val="1"/>
        <c:axPos val="b"/>
        <c:numFmt formatCode="&quot;H&quot;yy" sourceLinked="1"/>
        <c:majorTickMark val="none"/>
        <c:minorTickMark val="none"/>
        <c:tickLblPos val="none"/>
        <c:crossAx val="160888248"/>
        <c:crosses val="autoZero"/>
        <c:auto val="1"/>
        <c:lblOffset val="100"/>
        <c:baseTimeUnit val="years"/>
      </c:dateAx>
      <c:valAx>
        <c:axId val="16088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8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34.15</c:v>
                </c:pt>
                <c:pt idx="1">
                  <c:v>33.01</c:v>
                </c:pt>
                <c:pt idx="2">
                  <c:v>30.19</c:v>
                </c:pt>
                <c:pt idx="3">
                  <c:v>30.56</c:v>
                </c:pt>
                <c:pt idx="4">
                  <c:v>26.87</c:v>
                </c:pt>
              </c:numCache>
            </c:numRef>
          </c:val>
          <c:extLst>
            <c:ext xmlns:c16="http://schemas.microsoft.com/office/drawing/2014/chart" uri="{C3380CC4-5D6E-409C-BE32-E72D297353CC}">
              <c16:uniqueId val="{00000000-EFCA-4FF7-9293-EE4C029C7282}"/>
            </c:ext>
          </c:extLst>
        </c:ser>
        <c:dLbls>
          <c:showLegendKey val="0"/>
          <c:showVal val="0"/>
          <c:showCatName val="0"/>
          <c:showSerName val="0"/>
          <c:showPercent val="0"/>
          <c:showBubbleSize val="0"/>
        </c:dLbls>
        <c:gapWidth val="150"/>
        <c:axId val="160884328"/>
        <c:axId val="16089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EFCA-4FF7-9293-EE4C029C7282}"/>
            </c:ext>
          </c:extLst>
        </c:ser>
        <c:dLbls>
          <c:showLegendKey val="0"/>
          <c:showVal val="0"/>
          <c:showCatName val="0"/>
          <c:showSerName val="0"/>
          <c:showPercent val="0"/>
          <c:showBubbleSize val="0"/>
        </c:dLbls>
        <c:marker val="1"/>
        <c:smooth val="0"/>
        <c:axId val="160884328"/>
        <c:axId val="160890992"/>
      </c:lineChart>
      <c:dateAx>
        <c:axId val="160884328"/>
        <c:scaling>
          <c:orientation val="minMax"/>
        </c:scaling>
        <c:delete val="1"/>
        <c:axPos val="b"/>
        <c:numFmt formatCode="&quot;H&quot;yy" sourceLinked="1"/>
        <c:majorTickMark val="none"/>
        <c:minorTickMark val="none"/>
        <c:tickLblPos val="none"/>
        <c:crossAx val="160890992"/>
        <c:crosses val="autoZero"/>
        <c:auto val="1"/>
        <c:lblOffset val="100"/>
        <c:baseTimeUnit val="years"/>
      </c:dateAx>
      <c:valAx>
        <c:axId val="16089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8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71.69</c:v>
                </c:pt>
                <c:pt idx="1">
                  <c:v>72.09</c:v>
                </c:pt>
                <c:pt idx="2">
                  <c:v>74</c:v>
                </c:pt>
                <c:pt idx="3">
                  <c:v>74.11</c:v>
                </c:pt>
                <c:pt idx="4">
                  <c:v>78.819999999999993</c:v>
                </c:pt>
              </c:numCache>
            </c:numRef>
          </c:val>
          <c:extLst>
            <c:ext xmlns:c16="http://schemas.microsoft.com/office/drawing/2014/chart" uri="{C3380CC4-5D6E-409C-BE32-E72D297353CC}">
              <c16:uniqueId val="{00000000-085D-4D99-884C-E2F55730EB62}"/>
            </c:ext>
          </c:extLst>
        </c:ser>
        <c:dLbls>
          <c:showLegendKey val="0"/>
          <c:showVal val="0"/>
          <c:showCatName val="0"/>
          <c:showSerName val="0"/>
          <c:showPercent val="0"/>
          <c:showBubbleSize val="0"/>
        </c:dLbls>
        <c:gapWidth val="150"/>
        <c:axId val="160887856"/>
        <c:axId val="16089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085D-4D99-884C-E2F55730EB62}"/>
            </c:ext>
          </c:extLst>
        </c:ser>
        <c:dLbls>
          <c:showLegendKey val="0"/>
          <c:showVal val="0"/>
          <c:showCatName val="0"/>
          <c:showSerName val="0"/>
          <c:showPercent val="0"/>
          <c:showBubbleSize val="0"/>
        </c:dLbls>
        <c:marker val="1"/>
        <c:smooth val="0"/>
        <c:axId val="160887856"/>
        <c:axId val="160890208"/>
      </c:lineChart>
      <c:dateAx>
        <c:axId val="160887856"/>
        <c:scaling>
          <c:orientation val="minMax"/>
        </c:scaling>
        <c:delete val="1"/>
        <c:axPos val="b"/>
        <c:numFmt formatCode="&quot;H&quot;yy" sourceLinked="1"/>
        <c:majorTickMark val="none"/>
        <c:minorTickMark val="none"/>
        <c:tickLblPos val="none"/>
        <c:crossAx val="160890208"/>
        <c:crosses val="autoZero"/>
        <c:auto val="1"/>
        <c:lblOffset val="100"/>
        <c:baseTimeUnit val="years"/>
      </c:dateAx>
      <c:valAx>
        <c:axId val="1608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8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1" zoomScale="148" zoomScaleNormal="148"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大分県　津久見市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16307</v>
      </c>
      <c r="AM8" s="37"/>
      <c r="AN8" s="37"/>
      <c r="AO8" s="37"/>
      <c r="AP8" s="37"/>
      <c r="AQ8" s="37"/>
      <c r="AR8" s="37"/>
      <c r="AS8" s="37"/>
      <c r="AT8" s="38">
        <f>データ!$S$6</f>
        <v>79.48</v>
      </c>
      <c r="AU8" s="38"/>
      <c r="AV8" s="38"/>
      <c r="AW8" s="38"/>
      <c r="AX8" s="38"/>
      <c r="AY8" s="38"/>
      <c r="AZ8" s="38"/>
      <c r="BA8" s="38"/>
      <c r="BB8" s="38">
        <f>データ!$T$6</f>
        <v>205.17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5.03</v>
      </c>
      <c r="Q10" s="38"/>
      <c r="R10" s="38"/>
      <c r="S10" s="38"/>
      <c r="T10" s="38"/>
      <c r="U10" s="38"/>
      <c r="V10" s="38"/>
      <c r="W10" s="37">
        <f>データ!$Q$6</f>
        <v>4570</v>
      </c>
      <c r="X10" s="37"/>
      <c r="Y10" s="37"/>
      <c r="Z10" s="37"/>
      <c r="AA10" s="37"/>
      <c r="AB10" s="37"/>
      <c r="AC10" s="37"/>
      <c r="AD10" s="2"/>
      <c r="AE10" s="2"/>
      <c r="AF10" s="2"/>
      <c r="AG10" s="2"/>
      <c r="AH10" s="2"/>
      <c r="AI10" s="2"/>
      <c r="AJ10" s="2"/>
      <c r="AK10" s="2"/>
      <c r="AL10" s="37">
        <f>データ!$U$6</f>
        <v>812</v>
      </c>
      <c r="AM10" s="37"/>
      <c r="AN10" s="37"/>
      <c r="AO10" s="37"/>
      <c r="AP10" s="37"/>
      <c r="AQ10" s="37"/>
      <c r="AR10" s="37"/>
      <c r="AS10" s="37"/>
      <c r="AT10" s="38">
        <f>データ!$V$6</f>
        <v>1.3</v>
      </c>
      <c r="AU10" s="38"/>
      <c r="AV10" s="38"/>
      <c r="AW10" s="38"/>
      <c r="AX10" s="38"/>
      <c r="AY10" s="38"/>
      <c r="AZ10" s="38"/>
      <c r="BA10" s="38"/>
      <c r="BB10" s="38">
        <f>データ!$W$6</f>
        <v>624.62</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1" t="s">
        <v>116</v>
      </c>
      <c r="BM16" s="72"/>
      <c r="BN16" s="72"/>
      <c r="BO16" s="72"/>
      <c r="BP16" s="72"/>
      <c r="BQ16" s="72"/>
      <c r="BR16" s="72"/>
      <c r="BS16" s="72"/>
      <c r="BT16" s="72"/>
      <c r="BU16" s="72"/>
      <c r="BV16" s="72"/>
      <c r="BW16" s="72"/>
      <c r="BX16" s="72"/>
      <c r="BY16" s="72"/>
      <c r="BZ16" s="7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1"/>
      <c r="BM17" s="72"/>
      <c r="BN17" s="72"/>
      <c r="BO17" s="72"/>
      <c r="BP17" s="72"/>
      <c r="BQ17" s="72"/>
      <c r="BR17" s="72"/>
      <c r="BS17" s="72"/>
      <c r="BT17" s="72"/>
      <c r="BU17" s="72"/>
      <c r="BV17" s="72"/>
      <c r="BW17" s="72"/>
      <c r="BX17" s="72"/>
      <c r="BY17" s="72"/>
      <c r="BZ17" s="7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1"/>
      <c r="BM18" s="72"/>
      <c r="BN18" s="72"/>
      <c r="BO18" s="72"/>
      <c r="BP18" s="72"/>
      <c r="BQ18" s="72"/>
      <c r="BR18" s="72"/>
      <c r="BS18" s="72"/>
      <c r="BT18" s="72"/>
      <c r="BU18" s="72"/>
      <c r="BV18" s="72"/>
      <c r="BW18" s="72"/>
      <c r="BX18" s="72"/>
      <c r="BY18" s="72"/>
      <c r="BZ18" s="7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1"/>
      <c r="BM19" s="72"/>
      <c r="BN19" s="72"/>
      <c r="BO19" s="72"/>
      <c r="BP19" s="72"/>
      <c r="BQ19" s="72"/>
      <c r="BR19" s="72"/>
      <c r="BS19" s="72"/>
      <c r="BT19" s="72"/>
      <c r="BU19" s="72"/>
      <c r="BV19" s="72"/>
      <c r="BW19" s="72"/>
      <c r="BX19" s="72"/>
      <c r="BY19" s="72"/>
      <c r="BZ19" s="7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1"/>
      <c r="BM20" s="72"/>
      <c r="BN20" s="72"/>
      <c r="BO20" s="72"/>
      <c r="BP20" s="72"/>
      <c r="BQ20" s="72"/>
      <c r="BR20" s="72"/>
      <c r="BS20" s="72"/>
      <c r="BT20" s="72"/>
      <c r="BU20" s="72"/>
      <c r="BV20" s="72"/>
      <c r="BW20" s="72"/>
      <c r="BX20" s="72"/>
      <c r="BY20" s="72"/>
      <c r="BZ20" s="7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1"/>
      <c r="BM21" s="72"/>
      <c r="BN21" s="72"/>
      <c r="BO21" s="72"/>
      <c r="BP21" s="72"/>
      <c r="BQ21" s="72"/>
      <c r="BR21" s="72"/>
      <c r="BS21" s="72"/>
      <c r="BT21" s="72"/>
      <c r="BU21" s="72"/>
      <c r="BV21" s="72"/>
      <c r="BW21" s="72"/>
      <c r="BX21" s="72"/>
      <c r="BY21" s="72"/>
      <c r="BZ21" s="7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1"/>
      <c r="BM22" s="72"/>
      <c r="BN22" s="72"/>
      <c r="BO22" s="72"/>
      <c r="BP22" s="72"/>
      <c r="BQ22" s="72"/>
      <c r="BR22" s="72"/>
      <c r="BS22" s="72"/>
      <c r="BT22" s="72"/>
      <c r="BU22" s="72"/>
      <c r="BV22" s="72"/>
      <c r="BW22" s="72"/>
      <c r="BX22" s="72"/>
      <c r="BY22" s="72"/>
      <c r="BZ22" s="7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1"/>
      <c r="BM23" s="72"/>
      <c r="BN23" s="72"/>
      <c r="BO23" s="72"/>
      <c r="BP23" s="72"/>
      <c r="BQ23" s="72"/>
      <c r="BR23" s="72"/>
      <c r="BS23" s="72"/>
      <c r="BT23" s="72"/>
      <c r="BU23" s="72"/>
      <c r="BV23" s="72"/>
      <c r="BW23" s="72"/>
      <c r="BX23" s="72"/>
      <c r="BY23" s="72"/>
      <c r="BZ23" s="7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1"/>
      <c r="BM24" s="72"/>
      <c r="BN24" s="72"/>
      <c r="BO24" s="72"/>
      <c r="BP24" s="72"/>
      <c r="BQ24" s="72"/>
      <c r="BR24" s="72"/>
      <c r="BS24" s="72"/>
      <c r="BT24" s="72"/>
      <c r="BU24" s="72"/>
      <c r="BV24" s="72"/>
      <c r="BW24" s="72"/>
      <c r="BX24" s="72"/>
      <c r="BY24" s="72"/>
      <c r="BZ24" s="7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1"/>
      <c r="BM25" s="72"/>
      <c r="BN25" s="72"/>
      <c r="BO25" s="72"/>
      <c r="BP25" s="72"/>
      <c r="BQ25" s="72"/>
      <c r="BR25" s="72"/>
      <c r="BS25" s="72"/>
      <c r="BT25" s="72"/>
      <c r="BU25" s="72"/>
      <c r="BV25" s="72"/>
      <c r="BW25" s="72"/>
      <c r="BX25" s="72"/>
      <c r="BY25" s="72"/>
      <c r="BZ25" s="7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1"/>
      <c r="BM26" s="72"/>
      <c r="BN26" s="72"/>
      <c r="BO26" s="72"/>
      <c r="BP26" s="72"/>
      <c r="BQ26" s="72"/>
      <c r="BR26" s="72"/>
      <c r="BS26" s="72"/>
      <c r="BT26" s="72"/>
      <c r="BU26" s="72"/>
      <c r="BV26" s="72"/>
      <c r="BW26" s="72"/>
      <c r="BX26" s="72"/>
      <c r="BY26" s="72"/>
      <c r="BZ26" s="7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1"/>
      <c r="BM27" s="72"/>
      <c r="BN27" s="72"/>
      <c r="BO27" s="72"/>
      <c r="BP27" s="72"/>
      <c r="BQ27" s="72"/>
      <c r="BR27" s="72"/>
      <c r="BS27" s="72"/>
      <c r="BT27" s="72"/>
      <c r="BU27" s="72"/>
      <c r="BV27" s="72"/>
      <c r="BW27" s="72"/>
      <c r="BX27" s="72"/>
      <c r="BY27" s="72"/>
      <c r="BZ27" s="7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1"/>
      <c r="BM28" s="72"/>
      <c r="BN28" s="72"/>
      <c r="BO28" s="72"/>
      <c r="BP28" s="72"/>
      <c r="BQ28" s="72"/>
      <c r="BR28" s="72"/>
      <c r="BS28" s="72"/>
      <c r="BT28" s="72"/>
      <c r="BU28" s="72"/>
      <c r="BV28" s="72"/>
      <c r="BW28" s="72"/>
      <c r="BX28" s="72"/>
      <c r="BY28" s="72"/>
      <c r="BZ28" s="7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1"/>
      <c r="BM29" s="72"/>
      <c r="BN29" s="72"/>
      <c r="BO29" s="72"/>
      <c r="BP29" s="72"/>
      <c r="BQ29" s="72"/>
      <c r="BR29" s="72"/>
      <c r="BS29" s="72"/>
      <c r="BT29" s="72"/>
      <c r="BU29" s="72"/>
      <c r="BV29" s="72"/>
      <c r="BW29" s="72"/>
      <c r="BX29" s="72"/>
      <c r="BY29" s="72"/>
      <c r="BZ29" s="7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1"/>
      <c r="BM30" s="72"/>
      <c r="BN30" s="72"/>
      <c r="BO30" s="72"/>
      <c r="BP30" s="72"/>
      <c r="BQ30" s="72"/>
      <c r="BR30" s="72"/>
      <c r="BS30" s="72"/>
      <c r="BT30" s="72"/>
      <c r="BU30" s="72"/>
      <c r="BV30" s="72"/>
      <c r="BW30" s="72"/>
      <c r="BX30" s="72"/>
      <c r="BY30" s="72"/>
      <c r="BZ30" s="7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1"/>
      <c r="BM31" s="72"/>
      <c r="BN31" s="72"/>
      <c r="BO31" s="72"/>
      <c r="BP31" s="72"/>
      <c r="BQ31" s="72"/>
      <c r="BR31" s="72"/>
      <c r="BS31" s="72"/>
      <c r="BT31" s="72"/>
      <c r="BU31" s="72"/>
      <c r="BV31" s="72"/>
      <c r="BW31" s="72"/>
      <c r="BX31" s="72"/>
      <c r="BY31" s="72"/>
      <c r="BZ31" s="7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1"/>
      <c r="BM32" s="72"/>
      <c r="BN32" s="72"/>
      <c r="BO32" s="72"/>
      <c r="BP32" s="72"/>
      <c r="BQ32" s="72"/>
      <c r="BR32" s="72"/>
      <c r="BS32" s="72"/>
      <c r="BT32" s="72"/>
      <c r="BU32" s="72"/>
      <c r="BV32" s="72"/>
      <c r="BW32" s="72"/>
      <c r="BX32" s="72"/>
      <c r="BY32" s="72"/>
      <c r="BZ32" s="7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1"/>
      <c r="BM33" s="72"/>
      <c r="BN33" s="72"/>
      <c r="BO33" s="72"/>
      <c r="BP33" s="72"/>
      <c r="BQ33" s="72"/>
      <c r="BR33" s="72"/>
      <c r="BS33" s="72"/>
      <c r="BT33" s="72"/>
      <c r="BU33" s="72"/>
      <c r="BV33" s="72"/>
      <c r="BW33" s="72"/>
      <c r="BX33" s="72"/>
      <c r="BY33" s="72"/>
      <c r="BZ33" s="7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1"/>
      <c r="BM34" s="72"/>
      <c r="BN34" s="72"/>
      <c r="BO34" s="72"/>
      <c r="BP34" s="72"/>
      <c r="BQ34" s="72"/>
      <c r="BR34" s="72"/>
      <c r="BS34" s="72"/>
      <c r="BT34" s="72"/>
      <c r="BU34" s="72"/>
      <c r="BV34" s="72"/>
      <c r="BW34" s="72"/>
      <c r="BX34" s="72"/>
      <c r="BY34" s="72"/>
      <c r="BZ34" s="73"/>
    </row>
    <row r="35" spans="1:78" ht="17.2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1"/>
      <c r="BM35" s="72"/>
      <c r="BN35" s="72"/>
      <c r="BO35" s="72"/>
      <c r="BP35" s="72"/>
      <c r="BQ35" s="72"/>
      <c r="BR35" s="72"/>
      <c r="BS35" s="72"/>
      <c r="BT35" s="72"/>
      <c r="BU35" s="72"/>
      <c r="BV35" s="72"/>
      <c r="BW35" s="72"/>
      <c r="BX35" s="72"/>
      <c r="BY35" s="72"/>
      <c r="BZ35" s="7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1"/>
      <c r="BM36" s="72"/>
      <c r="BN36" s="72"/>
      <c r="BO36" s="72"/>
      <c r="BP36" s="72"/>
      <c r="BQ36" s="72"/>
      <c r="BR36" s="72"/>
      <c r="BS36" s="72"/>
      <c r="BT36" s="72"/>
      <c r="BU36" s="72"/>
      <c r="BV36" s="72"/>
      <c r="BW36" s="72"/>
      <c r="BX36" s="72"/>
      <c r="BY36" s="72"/>
      <c r="BZ36" s="7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1"/>
      <c r="BM37" s="72"/>
      <c r="BN37" s="72"/>
      <c r="BO37" s="72"/>
      <c r="BP37" s="72"/>
      <c r="BQ37" s="72"/>
      <c r="BR37" s="72"/>
      <c r="BS37" s="72"/>
      <c r="BT37" s="72"/>
      <c r="BU37" s="72"/>
      <c r="BV37" s="72"/>
      <c r="BW37" s="72"/>
      <c r="BX37" s="72"/>
      <c r="BY37" s="72"/>
      <c r="BZ37" s="7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1"/>
      <c r="BM38" s="72"/>
      <c r="BN38" s="72"/>
      <c r="BO38" s="72"/>
      <c r="BP38" s="72"/>
      <c r="BQ38" s="72"/>
      <c r="BR38" s="72"/>
      <c r="BS38" s="72"/>
      <c r="BT38" s="72"/>
      <c r="BU38" s="72"/>
      <c r="BV38" s="72"/>
      <c r="BW38" s="72"/>
      <c r="BX38" s="72"/>
      <c r="BY38" s="72"/>
      <c r="BZ38" s="7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1"/>
      <c r="BM39" s="72"/>
      <c r="BN39" s="72"/>
      <c r="BO39" s="72"/>
      <c r="BP39" s="72"/>
      <c r="BQ39" s="72"/>
      <c r="BR39" s="72"/>
      <c r="BS39" s="72"/>
      <c r="BT39" s="72"/>
      <c r="BU39" s="72"/>
      <c r="BV39" s="72"/>
      <c r="BW39" s="72"/>
      <c r="BX39" s="72"/>
      <c r="BY39" s="72"/>
      <c r="BZ39" s="7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1"/>
      <c r="BM40" s="72"/>
      <c r="BN40" s="72"/>
      <c r="BO40" s="72"/>
      <c r="BP40" s="72"/>
      <c r="BQ40" s="72"/>
      <c r="BR40" s="72"/>
      <c r="BS40" s="72"/>
      <c r="BT40" s="72"/>
      <c r="BU40" s="72"/>
      <c r="BV40" s="72"/>
      <c r="BW40" s="72"/>
      <c r="BX40" s="72"/>
      <c r="BY40" s="72"/>
      <c r="BZ40" s="7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1"/>
      <c r="BM41" s="72"/>
      <c r="BN41" s="72"/>
      <c r="BO41" s="72"/>
      <c r="BP41" s="72"/>
      <c r="BQ41" s="72"/>
      <c r="BR41" s="72"/>
      <c r="BS41" s="72"/>
      <c r="BT41" s="72"/>
      <c r="BU41" s="72"/>
      <c r="BV41" s="72"/>
      <c r="BW41" s="72"/>
      <c r="BX41" s="72"/>
      <c r="BY41" s="72"/>
      <c r="BZ41" s="7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1"/>
      <c r="BM42" s="72"/>
      <c r="BN42" s="72"/>
      <c r="BO42" s="72"/>
      <c r="BP42" s="72"/>
      <c r="BQ42" s="72"/>
      <c r="BR42" s="72"/>
      <c r="BS42" s="72"/>
      <c r="BT42" s="72"/>
      <c r="BU42" s="72"/>
      <c r="BV42" s="72"/>
      <c r="BW42" s="72"/>
      <c r="BX42" s="72"/>
      <c r="BY42" s="72"/>
      <c r="BZ42" s="7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1"/>
      <c r="BM43" s="72"/>
      <c r="BN43" s="72"/>
      <c r="BO43" s="72"/>
      <c r="BP43" s="72"/>
      <c r="BQ43" s="72"/>
      <c r="BR43" s="72"/>
      <c r="BS43" s="72"/>
      <c r="BT43" s="72"/>
      <c r="BU43" s="72"/>
      <c r="BV43" s="72"/>
      <c r="BW43" s="72"/>
      <c r="BX43" s="72"/>
      <c r="BY43" s="72"/>
      <c r="BZ43" s="7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4"/>
      <c r="BM44" s="75"/>
      <c r="BN44" s="75"/>
      <c r="BO44" s="75"/>
      <c r="BP44" s="75"/>
      <c r="BQ44" s="75"/>
      <c r="BR44" s="75"/>
      <c r="BS44" s="75"/>
      <c r="BT44" s="75"/>
      <c r="BU44" s="75"/>
      <c r="BV44" s="75"/>
      <c r="BW44" s="75"/>
      <c r="BX44" s="75"/>
      <c r="BY44" s="75"/>
      <c r="BZ44" s="7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7" t="s">
        <v>117</v>
      </c>
      <c r="BM47" s="78"/>
      <c r="BN47" s="78"/>
      <c r="BO47" s="78"/>
      <c r="BP47" s="78"/>
      <c r="BQ47" s="78"/>
      <c r="BR47" s="78"/>
      <c r="BS47" s="78"/>
      <c r="BT47" s="78"/>
      <c r="BU47" s="78"/>
      <c r="BV47" s="78"/>
      <c r="BW47" s="78"/>
      <c r="BX47" s="78"/>
      <c r="BY47" s="78"/>
      <c r="BZ47" s="7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7"/>
      <c r="BM48" s="78"/>
      <c r="BN48" s="78"/>
      <c r="BO48" s="78"/>
      <c r="BP48" s="78"/>
      <c r="BQ48" s="78"/>
      <c r="BR48" s="78"/>
      <c r="BS48" s="78"/>
      <c r="BT48" s="78"/>
      <c r="BU48" s="78"/>
      <c r="BV48" s="78"/>
      <c r="BW48" s="78"/>
      <c r="BX48" s="78"/>
      <c r="BY48" s="78"/>
      <c r="BZ48" s="7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7"/>
      <c r="BM49" s="78"/>
      <c r="BN49" s="78"/>
      <c r="BO49" s="78"/>
      <c r="BP49" s="78"/>
      <c r="BQ49" s="78"/>
      <c r="BR49" s="78"/>
      <c r="BS49" s="78"/>
      <c r="BT49" s="78"/>
      <c r="BU49" s="78"/>
      <c r="BV49" s="78"/>
      <c r="BW49" s="78"/>
      <c r="BX49" s="78"/>
      <c r="BY49" s="78"/>
      <c r="BZ49" s="7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7"/>
      <c r="BM50" s="78"/>
      <c r="BN50" s="78"/>
      <c r="BO50" s="78"/>
      <c r="BP50" s="78"/>
      <c r="BQ50" s="78"/>
      <c r="BR50" s="78"/>
      <c r="BS50" s="78"/>
      <c r="BT50" s="78"/>
      <c r="BU50" s="78"/>
      <c r="BV50" s="78"/>
      <c r="BW50" s="78"/>
      <c r="BX50" s="78"/>
      <c r="BY50" s="78"/>
      <c r="BZ50" s="7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7"/>
      <c r="BM51" s="78"/>
      <c r="BN51" s="78"/>
      <c r="BO51" s="78"/>
      <c r="BP51" s="78"/>
      <c r="BQ51" s="78"/>
      <c r="BR51" s="78"/>
      <c r="BS51" s="78"/>
      <c r="BT51" s="78"/>
      <c r="BU51" s="78"/>
      <c r="BV51" s="78"/>
      <c r="BW51" s="78"/>
      <c r="BX51" s="78"/>
      <c r="BY51" s="78"/>
      <c r="BZ51" s="7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7"/>
      <c r="BM52" s="78"/>
      <c r="BN52" s="78"/>
      <c r="BO52" s="78"/>
      <c r="BP52" s="78"/>
      <c r="BQ52" s="78"/>
      <c r="BR52" s="78"/>
      <c r="BS52" s="78"/>
      <c r="BT52" s="78"/>
      <c r="BU52" s="78"/>
      <c r="BV52" s="78"/>
      <c r="BW52" s="78"/>
      <c r="BX52" s="78"/>
      <c r="BY52" s="78"/>
      <c r="BZ52" s="7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7"/>
      <c r="BM53" s="78"/>
      <c r="BN53" s="78"/>
      <c r="BO53" s="78"/>
      <c r="BP53" s="78"/>
      <c r="BQ53" s="78"/>
      <c r="BR53" s="78"/>
      <c r="BS53" s="78"/>
      <c r="BT53" s="78"/>
      <c r="BU53" s="78"/>
      <c r="BV53" s="78"/>
      <c r="BW53" s="78"/>
      <c r="BX53" s="78"/>
      <c r="BY53" s="78"/>
      <c r="BZ53" s="7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7"/>
      <c r="BM54" s="78"/>
      <c r="BN54" s="78"/>
      <c r="BO54" s="78"/>
      <c r="BP54" s="78"/>
      <c r="BQ54" s="78"/>
      <c r="BR54" s="78"/>
      <c r="BS54" s="78"/>
      <c r="BT54" s="78"/>
      <c r="BU54" s="78"/>
      <c r="BV54" s="78"/>
      <c r="BW54" s="78"/>
      <c r="BX54" s="78"/>
      <c r="BY54" s="78"/>
      <c r="BZ54" s="7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7"/>
      <c r="BM55" s="78"/>
      <c r="BN55" s="78"/>
      <c r="BO55" s="78"/>
      <c r="BP55" s="78"/>
      <c r="BQ55" s="78"/>
      <c r="BR55" s="78"/>
      <c r="BS55" s="78"/>
      <c r="BT55" s="78"/>
      <c r="BU55" s="78"/>
      <c r="BV55" s="78"/>
      <c r="BW55" s="78"/>
      <c r="BX55" s="78"/>
      <c r="BY55" s="78"/>
      <c r="BZ55" s="7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7"/>
      <c r="BM56" s="78"/>
      <c r="BN56" s="78"/>
      <c r="BO56" s="78"/>
      <c r="BP56" s="78"/>
      <c r="BQ56" s="78"/>
      <c r="BR56" s="78"/>
      <c r="BS56" s="78"/>
      <c r="BT56" s="78"/>
      <c r="BU56" s="78"/>
      <c r="BV56" s="78"/>
      <c r="BW56" s="78"/>
      <c r="BX56" s="78"/>
      <c r="BY56" s="78"/>
      <c r="BZ56" s="7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7"/>
      <c r="BM57" s="78"/>
      <c r="BN57" s="78"/>
      <c r="BO57" s="78"/>
      <c r="BP57" s="78"/>
      <c r="BQ57" s="78"/>
      <c r="BR57" s="78"/>
      <c r="BS57" s="78"/>
      <c r="BT57" s="78"/>
      <c r="BU57" s="78"/>
      <c r="BV57" s="78"/>
      <c r="BW57" s="78"/>
      <c r="BX57" s="78"/>
      <c r="BY57" s="78"/>
      <c r="BZ57" s="7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7"/>
      <c r="BM58" s="78"/>
      <c r="BN58" s="78"/>
      <c r="BO58" s="78"/>
      <c r="BP58" s="78"/>
      <c r="BQ58" s="78"/>
      <c r="BR58" s="78"/>
      <c r="BS58" s="78"/>
      <c r="BT58" s="78"/>
      <c r="BU58" s="78"/>
      <c r="BV58" s="78"/>
      <c r="BW58" s="78"/>
      <c r="BX58" s="78"/>
      <c r="BY58" s="78"/>
      <c r="BZ58" s="7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7"/>
      <c r="BM59" s="78"/>
      <c r="BN59" s="78"/>
      <c r="BO59" s="78"/>
      <c r="BP59" s="78"/>
      <c r="BQ59" s="78"/>
      <c r="BR59" s="78"/>
      <c r="BS59" s="78"/>
      <c r="BT59" s="78"/>
      <c r="BU59" s="78"/>
      <c r="BV59" s="78"/>
      <c r="BW59" s="78"/>
      <c r="BX59" s="78"/>
      <c r="BY59" s="78"/>
      <c r="BZ59" s="7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7"/>
      <c r="BM60" s="78"/>
      <c r="BN60" s="78"/>
      <c r="BO60" s="78"/>
      <c r="BP60" s="78"/>
      <c r="BQ60" s="78"/>
      <c r="BR60" s="78"/>
      <c r="BS60" s="78"/>
      <c r="BT60" s="78"/>
      <c r="BU60" s="78"/>
      <c r="BV60" s="78"/>
      <c r="BW60" s="78"/>
      <c r="BX60" s="78"/>
      <c r="BY60" s="78"/>
      <c r="BZ60" s="7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7"/>
      <c r="BM61" s="78"/>
      <c r="BN61" s="78"/>
      <c r="BO61" s="78"/>
      <c r="BP61" s="78"/>
      <c r="BQ61" s="78"/>
      <c r="BR61" s="78"/>
      <c r="BS61" s="78"/>
      <c r="BT61" s="78"/>
      <c r="BU61" s="78"/>
      <c r="BV61" s="78"/>
      <c r="BW61" s="78"/>
      <c r="BX61" s="78"/>
      <c r="BY61" s="78"/>
      <c r="BZ61" s="7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7"/>
      <c r="BM62" s="78"/>
      <c r="BN62" s="78"/>
      <c r="BO62" s="78"/>
      <c r="BP62" s="78"/>
      <c r="BQ62" s="78"/>
      <c r="BR62" s="78"/>
      <c r="BS62" s="78"/>
      <c r="BT62" s="78"/>
      <c r="BU62" s="78"/>
      <c r="BV62" s="78"/>
      <c r="BW62" s="78"/>
      <c r="BX62" s="78"/>
      <c r="BY62" s="78"/>
      <c r="BZ62" s="7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0"/>
      <c r="BM63" s="81"/>
      <c r="BN63" s="81"/>
      <c r="BO63" s="81"/>
      <c r="BP63" s="81"/>
      <c r="BQ63" s="81"/>
      <c r="BR63" s="81"/>
      <c r="BS63" s="81"/>
      <c r="BT63" s="81"/>
      <c r="BU63" s="81"/>
      <c r="BV63" s="81"/>
      <c r="BW63" s="81"/>
      <c r="BX63" s="81"/>
      <c r="BY63" s="81"/>
      <c r="BZ63" s="8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118</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mRLBmAFy94r6dFDUG1SQXYxpSdH/eGtGauCMTzlJI9I7hGKDJAgAd7wPp7+pg89UTB2YNcI2hN5KjrXr+cDGgQ==" saltValue="mYRPZqubOx9ojca5qwg5j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84" t="s">
        <v>52</v>
      </c>
      <c r="I3" s="85"/>
      <c r="J3" s="85"/>
      <c r="K3" s="85"/>
      <c r="L3" s="85"/>
      <c r="M3" s="85"/>
      <c r="N3" s="85"/>
      <c r="O3" s="85"/>
      <c r="P3" s="85"/>
      <c r="Q3" s="85"/>
      <c r="R3" s="85"/>
      <c r="S3" s="85"/>
      <c r="T3" s="85"/>
      <c r="U3" s="85"/>
      <c r="V3" s="85"/>
      <c r="W3" s="86"/>
      <c r="X3" s="90" t="s">
        <v>53</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54</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55</v>
      </c>
      <c r="B4" s="17"/>
      <c r="C4" s="17"/>
      <c r="D4" s="17"/>
      <c r="E4" s="17"/>
      <c r="F4" s="17"/>
      <c r="G4" s="17"/>
      <c r="H4" s="87"/>
      <c r="I4" s="88"/>
      <c r="J4" s="88"/>
      <c r="K4" s="88"/>
      <c r="L4" s="88"/>
      <c r="M4" s="88"/>
      <c r="N4" s="88"/>
      <c r="O4" s="88"/>
      <c r="P4" s="88"/>
      <c r="Q4" s="88"/>
      <c r="R4" s="88"/>
      <c r="S4" s="88"/>
      <c r="T4" s="88"/>
      <c r="U4" s="88"/>
      <c r="V4" s="88"/>
      <c r="W4" s="89"/>
      <c r="X4" s="83" t="s">
        <v>56</v>
      </c>
      <c r="Y4" s="83"/>
      <c r="Z4" s="83"/>
      <c r="AA4" s="83"/>
      <c r="AB4" s="83"/>
      <c r="AC4" s="83"/>
      <c r="AD4" s="83"/>
      <c r="AE4" s="83"/>
      <c r="AF4" s="83"/>
      <c r="AG4" s="83"/>
      <c r="AH4" s="83"/>
      <c r="AI4" s="83" t="s">
        <v>57</v>
      </c>
      <c r="AJ4" s="83"/>
      <c r="AK4" s="83"/>
      <c r="AL4" s="83"/>
      <c r="AM4" s="83"/>
      <c r="AN4" s="83"/>
      <c r="AO4" s="83"/>
      <c r="AP4" s="83"/>
      <c r="AQ4" s="83"/>
      <c r="AR4" s="83"/>
      <c r="AS4" s="83"/>
      <c r="AT4" s="83" t="s">
        <v>58</v>
      </c>
      <c r="AU4" s="83"/>
      <c r="AV4" s="83"/>
      <c r="AW4" s="83"/>
      <c r="AX4" s="83"/>
      <c r="AY4" s="83"/>
      <c r="AZ4" s="83"/>
      <c r="BA4" s="83"/>
      <c r="BB4" s="83"/>
      <c r="BC4" s="83"/>
      <c r="BD4" s="83"/>
      <c r="BE4" s="83" t="s">
        <v>59</v>
      </c>
      <c r="BF4" s="83"/>
      <c r="BG4" s="83"/>
      <c r="BH4" s="83"/>
      <c r="BI4" s="83"/>
      <c r="BJ4" s="83"/>
      <c r="BK4" s="83"/>
      <c r="BL4" s="83"/>
      <c r="BM4" s="83"/>
      <c r="BN4" s="83"/>
      <c r="BO4" s="83"/>
      <c r="BP4" s="83" t="s">
        <v>60</v>
      </c>
      <c r="BQ4" s="83"/>
      <c r="BR4" s="83"/>
      <c r="BS4" s="83"/>
      <c r="BT4" s="83"/>
      <c r="BU4" s="83"/>
      <c r="BV4" s="83"/>
      <c r="BW4" s="83"/>
      <c r="BX4" s="83"/>
      <c r="BY4" s="83"/>
      <c r="BZ4" s="83"/>
      <c r="CA4" s="83" t="s">
        <v>61</v>
      </c>
      <c r="CB4" s="83"/>
      <c r="CC4" s="83"/>
      <c r="CD4" s="83"/>
      <c r="CE4" s="83"/>
      <c r="CF4" s="83"/>
      <c r="CG4" s="83"/>
      <c r="CH4" s="83"/>
      <c r="CI4" s="83"/>
      <c r="CJ4" s="83"/>
      <c r="CK4" s="83"/>
      <c r="CL4" s="83" t="s">
        <v>62</v>
      </c>
      <c r="CM4" s="83"/>
      <c r="CN4" s="83"/>
      <c r="CO4" s="83"/>
      <c r="CP4" s="83"/>
      <c r="CQ4" s="83"/>
      <c r="CR4" s="83"/>
      <c r="CS4" s="83"/>
      <c r="CT4" s="83"/>
      <c r="CU4" s="83"/>
      <c r="CV4" s="83"/>
      <c r="CW4" s="83" t="s">
        <v>63</v>
      </c>
      <c r="CX4" s="83"/>
      <c r="CY4" s="83"/>
      <c r="CZ4" s="83"/>
      <c r="DA4" s="83"/>
      <c r="DB4" s="83"/>
      <c r="DC4" s="83"/>
      <c r="DD4" s="83"/>
      <c r="DE4" s="83"/>
      <c r="DF4" s="83"/>
      <c r="DG4" s="83"/>
      <c r="DH4" s="83" t="s">
        <v>64</v>
      </c>
      <c r="DI4" s="83"/>
      <c r="DJ4" s="83"/>
      <c r="DK4" s="83"/>
      <c r="DL4" s="83"/>
      <c r="DM4" s="83"/>
      <c r="DN4" s="83"/>
      <c r="DO4" s="83"/>
      <c r="DP4" s="83"/>
      <c r="DQ4" s="83"/>
      <c r="DR4" s="83"/>
      <c r="DS4" s="83" t="s">
        <v>65</v>
      </c>
      <c r="DT4" s="83"/>
      <c r="DU4" s="83"/>
      <c r="DV4" s="83"/>
      <c r="DW4" s="83"/>
      <c r="DX4" s="83"/>
      <c r="DY4" s="83"/>
      <c r="DZ4" s="83"/>
      <c r="EA4" s="83"/>
      <c r="EB4" s="83"/>
      <c r="EC4" s="83"/>
      <c r="ED4" s="83" t="s">
        <v>66</v>
      </c>
      <c r="EE4" s="83"/>
      <c r="EF4" s="83"/>
      <c r="EG4" s="83"/>
      <c r="EH4" s="83"/>
      <c r="EI4" s="83"/>
      <c r="EJ4" s="83"/>
      <c r="EK4" s="83"/>
      <c r="EL4" s="83"/>
      <c r="EM4" s="83"/>
      <c r="EN4" s="83"/>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2021</v>
      </c>
      <c r="C6" s="20">
        <f t="shared" ref="C6:W6" si="3">C7</f>
        <v>442071</v>
      </c>
      <c r="D6" s="20">
        <f t="shared" si="3"/>
        <v>47</v>
      </c>
      <c r="E6" s="20">
        <f t="shared" si="3"/>
        <v>1</v>
      </c>
      <c r="F6" s="20">
        <f t="shared" si="3"/>
        <v>0</v>
      </c>
      <c r="G6" s="20">
        <f t="shared" si="3"/>
        <v>0</v>
      </c>
      <c r="H6" s="20" t="str">
        <f t="shared" si="3"/>
        <v>大分県　津久見市</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5.03</v>
      </c>
      <c r="Q6" s="21">
        <f t="shared" si="3"/>
        <v>4570</v>
      </c>
      <c r="R6" s="21">
        <f t="shared" si="3"/>
        <v>16307</v>
      </c>
      <c r="S6" s="21">
        <f t="shared" si="3"/>
        <v>79.48</v>
      </c>
      <c r="T6" s="21">
        <f t="shared" si="3"/>
        <v>205.17</v>
      </c>
      <c r="U6" s="21">
        <f t="shared" si="3"/>
        <v>812</v>
      </c>
      <c r="V6" s="21">
        <f t="shared" si="3"/>
        <v>1.3</v>
      </c>
      <c r="W6" s="21">
        <f t="shared" si="3"/>
        <v>624.62</v>
      </c>
      <c r="X6" s="22">
        <f>IF(X7="",NA(),X7)</f>
        <v>79.849999999999994</v>
      </c>
      <c r="Y6" s="22">
        <f t="shared" ref="Y6:AG6" si="4">IF(Y7="",NA(),Y7)</f>
        <v>65.930000000000007</v>
      </c>
      <c r="Z6" s="22">
        <f t="shared" si="4"/>
        <v>64.540000000000006</v>
      </c>
      <c r="AA6" s="22">
        <f t="shared" si="4"/>
        <v>59.76</v>
      </c>
      <c r="AB6" s="22">
        <f t="shared" si="4"/>
        <v>60.09</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1452.69</v>
      </c>
      <c r="BF6" s="22">
        <f t="shared" ref="BF6:BN6" si="7">IF(BF7="",NA(),BF7)</f>
        <v>1642.11</v>
      </c>
      <c r="BG6" s="22">
        <f t="shared" si="7"/>
        <v>1695.31</v>
      </c>
      <c r="BH6" s="22">
        <f t="shared" si="7"/>
        <v>1648.19</v>
      </c>
      <c r="BI6" s="22">
        <f t="shared" si="7"/>
        <v>1665.98</v>
      </c>
      <c r="BJ6" s="22">
        <f t="shared" si="7"/>
        <v>1302.33</v>
      </c>
      <c r="BK6" s="22">
        <f t="shared" si="7"/>
        <v>1274.21</v>
      </c>
      <c r="BL6" s="22">
        <f t="shared" si="7"/>
        <v>1183.92</v>
      </c>
      <c r="BM6" s="22">
        <f t="shared" si="7"/>
        <v>1128.72</v>
      </c>
      <c r="BN6" s="22">
        <f t="shared" si="7"/>
        <v>1125.25</v>
      </c>
      <c r="BO6" s="21" t="str">
        <f>IF(BO7="","",IF(BO7="-","【-】","【"&amp;SUBSTITUTE(TEXT(BO7,"#,##0.00"),"-","△")&amp;"】"))</f>
        <v>【940.88】</v>
      </c>
      <c r="BP6" s="22">
        <f>IF(BP7="",NA(),BP7)</f>
        <v>22.85</v>
      </c>
      <c r="BQ6" s="22">
        <f t="shared" ref="BQ6:BY6" si="8">IF(BQ7="",NA(),BQ7)</f>
        <v>34.03</v>
      </c>
      <c r="BR6" s="22">
        <f t="shared" si="8"/>
        <v>30.06</v>
      </c>
      <c r="BS6" s="22">
        <f t="shared" si="8"/>
        <v>30.01</v>
      </c>
      <c r="BT6" s="22">
        <f t="shared" si="8"/>
        <v>23.86</v>
      </c>
      <c r="BU6" s="22">
        <f t="shared" si="8"/>
        <v>40.89</v>
      </c>
      <c r="BV6" s="22">
        <f t="shared" si="8"/>
        <v>41.25</v>
      </c>
      <c r="BW6" s="22">
        <f t="shared" si="8"/>
        <v>42.5</v>
      </c>
      <c r="BX6" s="22">
        <f t="shared" si="8"/>
        <v>41.84</v>
      </c>
      <c r="BY6" s="22">
        <f t="shared" si="8"/>
        <v>41.44</v>
      </c>
      <c r="BZ6" s="21" t="str">
        <f>IF(BZ7="","",IF(BZ7="-","【-】","【"&amp;SUBSTITUTE(TEXT(BZ7,"#,##0.00"),"-","△")&amp;"】"))</f>
        <v>【54.59】</v>
      </c>
      <c r="CA6" s="22">
        <f>IF(CA7="",NA(),CA7)</f>
        <v>1051.2</v>
      </c>
      <c r="CB6" s="22">
        <f t="shared" ref="CB6:CJ6" si="9">IF(CB7="",NA(),CB7)</f>
        <v>697.38</v>
      </c>
      <c r="CC6" s="22">
        <f t="shared" si="9"/>
        <v>796.72</v>
      </c>
      <c r="CD6" s="22">
        <f t="shared" si="9"/>
        <v>813.6</v>
      </c>
      <c r="CE6" s="22">
        <f t="shared" si="9"/>
        <v>1039.6400000000001</v>
      </c>
      <c r="CF6" s="22">
        <f t="shared" si="9"/>
        <v>383.2</v>
      </c>
      <c r="CG6" s="22">
        <f t="shared" si="9"/>
        <v>383.25</v>
      </c>
      <c r="CH6" s="22">
        <f t="shared" si="9"/>
        <v>377.72</v>
      </c>
      <c r="CI6" s="22">
        <f t="shared" si="9"/>
        <v>390.47</v>
      </c>
      <c r="CJ6" s="22">
        <f t="shared" si="9"/>
        <v>403.61</v>
      </c>
      <c r="CK6" s="21" t="str">
        <f>IF(CK7="","",IF(CK7="-","【-】","【"&amp;SUBSTITUTE(TEXT(CK7,"#,##0.00"),"-","△")&amp;"】"))</f>
        <v>【301.20】</v>
      </c>
      <c r="CL6" s="22">
        <f>IF(CL7="",NA(),CL7)</f>
        <v>34.15</v>
      </c>
      <c r="CM6" s="22">
        <f t="shared" ref="CM6:CU6" si="10">IF(CM7="",NA(),CM7)</f>
        <v>33.01</v>
      </c>
      <c r="CN6" s="22">
        <f t="shared" si="10"/>
        <v>30.19</v>
      </c>
      <c r="CO6" s="22">
        <f t="shared" si="10"/>
        <v>30.56</v>
      </c>
      <c r="CP6" s="22">
        <f t="shared" si="10"/>
        <v>26.87</v>
      </c>
      <c r="CQ6" s="22">
        <f t="shared" si="10"/>
        <v>47.95</v>
      </c>
      <c r="CR6" s="22">
        <f t="shared" si="10"/>
        <v>48.26</v>
      </c>
      <c r="CS6" s="22">
        <f t="shared" si="10"/>
        <v>48.01</v>
      </c>
      <c r="CT6" s="22">
        <f t="shared" si="10"/>
        <v>49.08</v>
      </c>
      <c r="CU6" s="22">
        <f t="shared" si="10"/>
        <v>51.46</v>
      </c>
      <c r="CV6" s="21" t="str">
        <f>IF(CV7="","",IF(CV7="-","【-】","【"&amp;SUBSTITUTE(TEXT(CV7,"#,##0.00"),"-","△")&amp;"】"))</f>
        <v>【56.42】</v>
      </c>
      <c r="CW6" s="22">
        <f>IF(CW7="",NA(),CW7)</f>
        <v>71.69</v>
      </c>
      <c r="CX6" s="22">
        <f t="shared" ref="CX6:DF6" si="11">IF(CX7="",NA(),CX7)</f>
        <v>72.09</v>
      </c>
      <c r="CY6" s="22">
        <f t="shared" si="11"/>
        <v>74</v>
      </c>
      <c r="CZ6" s="22">
        <f t="shared" si="11"/>
        <v>74.11</v>
      </c>
      <c r="DA6" s="22">
        <f t="shared" si="11"/>
        <v>78.819999999999993</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1.63</v>
      </c>
      <c r="EE6" s="22">
        <f t="shared" ref="EE6:EM6" si="14">IF(EE7="",NA(),EE7)</f>
        <v>0.15</v>
      </c>
      <c r="EF6" s="22">
        <f t="shared" si="14"/>
        <v>0.17</v>
      </c>
      <c r="EG6" s="22">
        <f t="shared" si="14"/>
        <v>0.49</v>
      </c>
      <c r="EH6" s="22">
        <f t="shared" si="14"/>
        <v>0.52</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2">
      <c r="A7" s="15"/>
      <c r="B7" s="24">
        <v>2021</v>
      </c>
      <c r="C7" s="24">
        <v>442071</v>
      </c>
      <c r="D7" s="24">
        <v>47</v>
      </c>
      <c r="E7" s="24">
        <v>1</v>
      </c>
      <c r="F7" s="24">
        <v>0</v>
      </c>
      <c r="G7" s="24">
        <v>0</v>
      </c>
      <c r="H7" s="24" t="s">
        <v>96</v>
      </c>
      <c r="I7" s="24" t="s">
        <v>97</v>
      </c>
      <c r="J7" s="24" t="s">
        <v>98</v>
      </c>
      <c r="K7" s="24" t="s">
        <v>99</v>
      </c>
      <c r="L7" s="24" t="s">
        <v>100</v>
      </c>
      <c r="M7" s="24" t="s">
        <v>101</v>
      </c>
      <c r="N7" s="25" t="s">
        <v>102</v>
      </c>
      <c r="O7" s="25" t="s">
        <v>103</v>
      </c>
      <c r="P7" s="25">
        <v>5.03</v>
      </c>
      <c r="Q7" s="25">
        <v>4570</v>
      </c>
      <c r="R7" s="25">
        <v>16307</v>
      </c>
      <c r="S7" s="25">
        <v>79.48</v>
      </c>
      <c r="T7" s="25">
        <v>205.17</v>
      </c>
      <c r="U7" s="25">
        <v>812</v>
      </c>
      <c r="V7" s="25">
        <v>1.3</v>
      </c>
      <c r="W7" s="25">
        <v>624.62</v>
      </c>
      <c r="X7" s="25">
        <v>79.849999999999994</v>
      </c>
      <c r="Y7" s="25">
        <v>65.930000000000007</v>
      </c>
      <c r="Z7" s="25">
        <v>64.540000000000006</v>
      </c>
      <c r="AA7" s="25">
        <v>59.76</v>
      </c>
      <c r="AB7" s="25">
        <v>60.09</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1452.69</v>
      </c>
      <c r="BF7" s="25">
        <v>1642.11</v>
      </c>
      <c r="BG7" s="25">
        <v>1695.31</v>
      </c>
      <c r="BH7" s="25">
        <v>1648.19</v>
      </c>
      <c r="BI7" s="25">
        <v>1665.98</v>
      </c>
      <c r="BJ7" s="25">
        <v>1302.33</v>
      </c>
      <c r="BK7" s="25">
        <v>1274.21</v>
      </c>
      <c r="BL7" s="25">
        <v>1183.92</v>
      </c>
      <c r="BM7" s="25">
        <v>1128.72</v>
      </c>
      <c r="BN7" s="25">
        <v>1125.25</v>
      </c>
      <c r="BO7" s="25">
        <v>940.88</v>
      </c>
      <c r="BP7" s="25">
        <v>22.85</v>
      </c>
      <c r="BQ7" s="25">
        <v>34.03</v>
      </c>
      <c r="BR7" s="25">
        <v>30.06</v>
      </c>
      <c r="BS7" s="25">
        <v>30.01</v>
      </c>
      <c r="BT7" s="25">
        <v>23.86</v>
      </c>
      <c r="BU7" s="25">
        <v>40.89</v>
      </c>
      <c r="BV7" s="25">
        <v>41.25</v>
      </c>
      <c r="BW7" s="25">
        <v>42.5</v>
      </c>
      <c r="BX7" s="25">
        <v>41.84</v>
      </c>
      <c r="BY7" s="25">
        <v>41.44</v>
      </c>
      <c r="BZ7" s="25">
        <v>54.59</v>
      </c>
      <c r="CA7" s="25">
        <v>1051.2</v>
      </c>
      <c r="CB7" s="25">
        <v>697.38</v>
      </c>
      <c r="CC7" s="25">
        <v>796.72</v>
      </c>
      <c r="CD7" s="25">
        <v>813.6</v>
      </c>
      <c r="CE7" s="25">
        <v>1039.6400000000001</v>
      </c>
      <c r="CF7" s="25">
        <v>383.2</v>
      </c>
      <c r="CG7" s="25">
        <v>383.25</v>
      </c>
      <c r="CH7" s="25">
        <v>377.72</v>
      </c>
      <c r="CI7" s="25">
        <v>390.47</v>
      </c>
      <c r="CJ7" s="25">
        <v>403.61</v>
      </c>
      <c r="CK7" s="25">
        <v>301.2</v>
      </c>
      <c r="CL7" s="25">
        <v>34.15</v>
      </c>
      <c r="CM7" s="25">
        <v>33.01</v>
      </c>
      <c r="CN7" s="25">
        <v>30.19</v>
      </c>
      <c r="CO7" s="25">
        <v>30.56</v>
      </c>
      <c r="CP7" s="25">
        <v>26.87</v>
      </c>
      <c r="CQ7" s="25">
        <v>47.95</v>
      </c>
      <c r="CR7" s="25">
        <v>48.26</v>
      </c>
      <c r="CS7" s="25">
        <v>48.01</v>
      </c>
      <c r="CT7" s="25">
        <v>49.08</v>
      </c>
      <c r="CU7" s="25">
        <v>51.46</v>
      </c>
      <c r="CV7" s="25">
        <v>56.42</v>
      </c>
      <c r="CW7" s="25">
        <v>71.69</v>
      </c>
      <c r="CX7" s="25">
        <v>72.09</v>
      </c>
      <c r="CY7" s="25">
        <v>74</v>
      </c>
      <c r="CZ7" s="25">
        <v>74.11</v>
      </c>
      <c r="DA7" s="25">
        <v>78.819999999999993</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1.63</v>
      </c>
      <c r="EE7" s="25">
        <v>0.15</v>
      </c>
      <c r="EF7" s="25">
        <v>0.17</v>
      </c>
      <c r="EG7" s="25">
        <v>0.49</v>
      </c>
      <c r="EH7" s="25">
        <v>0.52</v>
      </c>
      <c r="EI7" s="25">
        <v>0.56999999999999995</v>
      </c>
      <c r="EJ7" s="25">
        <v>0.62</v>
      </c>
      <c r="EK7" s="25">
        <v>0.39</v>
      </c>
      <c r="EL7" s="25">
        <v>0.61</v>
      </c>
      <c r="EM7" s="25">
        <v>0.4</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109</v>
      </c>
    </row>
    <row r="12" spans="1:144" x14ac:dyDescent="0.2">
      <c r="B12">
        <v>1</v>
      </c>
      <c r="C12">
        <v>1</v>
      </c>
      <c r="D12">
        <v>1</v>
      </c>
      <c r="E12">
        <v>2</v>
      </c>
      <c r="F12">
        <v>3</v>
      </c>
      <c r="G12" t="s">
        <v>110</v>
      </c>
    </row>
    <row r="13" spans="1:144" x14ac:dyDescent="0.2">
      <c r="B13" t="s">
        <v>111</v>
      </c>
      <c r="C13" t="s">
        <v>112</v>
      </c>
      <c r="D13" t="s">
        <v>113</v>
      </c>
      <c r="E13" t="s">
        <v>114</v>
      </c>
      <c r="F13" t="s">
        <v>113</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2023-01-16T10:30:56Z</cp:lastPrinted>
  <dcterms:created xsi:type="dcterms:W3CDTF">2022-12-01T01:11:52Z</dcterms:created>
  <dcterms:modified xsi:type="dcterms:W3CDTF">2023-01-16T10:31:02Z</dcterms:modified>
  <cp:category/>
</cp:coreProperties>
</file>