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4.45\zaisei\財政①\公営企業\R02\R03.01.13（〆1／22（金））【07津久見市】公営企業に係る経営比較分析表（令和元年度決算）の分析等について（依頼）【ＨＰ掲載！！！】\02 回答\"/>
    </mc:Choice>
  </mc:AlternateContent>
  <workbookProtection workbookAlgorithmName="SHA-512" workbookHashValue="2Fv8yphs6EpM2cA7bAT0fAn36884/FHe6hxHqflZuiTBOyMimOQwjGaPFm4Hv5zvne2FpIxSeOAamOdRvR5Gnw==" workbookSaltValue="jRzgIvtyVpWTmIZL25Ahhw==" workbookSpinCount="100000" lockStructure="1"/>
  <bookViews>
    <workbookView xWindow="0" yWindow="0" windowWidth="28800" windowHeight="124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BB10" i="4"/>
  <c r="AL10" i="4"/>
  <c r="W10" i="4"/>
  <c r="P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<sst xmlns="http://schemas.openxmlformats.org/spreadsheetml/2006/main" count="228" uniqueCount="114">
  <si>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</si>
  <si>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</si>
  <si>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</si>
  <si>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</si>
  <si>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</si>
  <si>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</si>
  <si>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</si>
  <si>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</si>
  <si>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</si>
  <si>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</si>
  <si>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</si>
  <si>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</si>
  <si>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</si>
  <si>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</si>
  <si>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</si>
  <si>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</si>
  <si>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</si>
  <si>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</si>
  <si>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</si>
  <si>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</si>
  <si>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</si>
  <si>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</si>
  <si>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</si>
  <si>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</si>
  <si>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</si>
  <si>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</si>
  <si>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</si>
  <si>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</si>
  <si>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</si>
  <si>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</si>
  <si>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</si>
  <si>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</si>
  <si>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</si>
  <si>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</si>
  <si>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</si>
  <si>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</si>
  <si>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</si>
  <si>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</si>
  <si>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</si>
  <si>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</si>
  <si>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</si>
  <si>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</si>
  <si>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</si>
  <si>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</si>
  <si>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</si>
  <si>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</si>
  <si>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</si>
  <si>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</si>
  <si>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</si>
  <si>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</si>
  <si>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</si>
  <si>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</si>
  <si>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</si>
  <si>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</si>
  <si>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</si>
  <si>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</si>
  <si>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</si>
  <si>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</si>
  <si>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</si>
  <si>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</si>
  <si>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</si>
  <si>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</si>
  <si>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</si>
  <si>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</si>
  <si>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</si>
  <si>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</si>
  <si>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</si>
  <si>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</si>
  <si>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</si>
  <si>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</si>
  <si>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</si>
  <si>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</si>
  <si>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</si>
  <si>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</si>
  <si>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</si>
  <si>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</si>
  <si>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</si>
  <si>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</si>
  <si>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</si>
  <si>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</si>
  <si>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</si>
  <si>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</si>
  <si>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</si>
  <si>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</si>
  <si>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</si>
  <si>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</si>
  <si>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</si>
  <si>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</si>
  <si>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</si>
  <si>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</si>
  <si>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</si>
  <si>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</si>
  <si>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</si>
  <si>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</si>
  <si>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</si>
  <si>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</si>
  <si>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</si>
  <si>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</si>
  <si>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</si>
  <si>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</si>
  <si>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</si>
  <si>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</si>
  <si>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</si>
  <si>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</si>
  <si>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</si>
  <si>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</si>
  <si>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</si>
  <si>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</si>
  <si>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</si>
  <si>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</si>
  <si>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</si>
  <si>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類似団体や全国平均は下回っているものの、徐々に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類似団体と比較して低い水準で推移しています。全ての管路を更新するのには相当な期間を要するため、重要性の高い管路を考慮し計画的、効果的に更新を進めていく必要があります。　　</t>
    <rPh sb="151" eb="153">
      <t>ヘイセイ</t>
    </rPh>
    <rPh sb="155" eb="157">
      <t>ネンド</t>
    </rPh>
    <rPh sb="167" eb="169">
      <t>カンロ</t>
    </rPh>
    <rPh sb="205" eb="207">
      <t>ヒツヨウ</t>
    </rPh>
    <rPh sb="289" eb="290">
      <t>スベ</t>
    </rPh>
    <rPh sb="292" eb="294">
      <t>カンロ</t>
    </rPh>
    <rPh sb="295" eb="297">
      <t>コウシン</t>
    </rPh>
    <rPh sb="302" eb="304">
      <t>ソウトウ</t>
    </rPh>
    <rPh sb="305" eb="307">
      <t>キカン</t>
    </rPh>
    <rPh sb="308" eb="309">
      <t>ヨウ</t>
    </rPh>
    <rPh sb="314" eb="316">
      <t>ジュウヨウ</t>
    </rPh>
    <rPh sb="323" eb="325">
      <t>コウリョ</t>
    </rPh>
    <rPh sb="326" eb="329">
      <t>ケイカクテキ</t>
    </rPh>
    <rPh sb="330" eb="333">
      <t>コウカテキ</t>
    </rPh>
    <rPh sb="337" eb="338">
      <t>スス</t>
    </rPh>
    <rPh sb="342" eb="344">
      <t>ヒツヨウ</t>
    </rPh>
    <phoneticPr fontId="4"/>
  </si>
  <si>
    <t>①『経常収支比率』・・・経常費用が経常収益でどの程度賄われているかを示す指標。100％を上回っており、類似団体と同程度の比率を維持していることから現在のところ経営は安定しているといえます。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すが、老朽化の著しい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　　　　　　　　　　　　　　　　　　　　　　　　⑥『給水原価』・・・有収水量1㎥あたりについて、どれだけの費用がかかっているかを表す指標。類似団体、全国平均に比べて低い水準になっていますが、今後、企業債の借り入れに伴う支払利息の増加 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682" eb="684">
      <t>ゾウカ</t>
    </rPh>
    <phoneticPr fontId="4"/>
  </si>
  <si>
    <t>当市の水道事業は、類似団体と比較すると現在のところは、概ね良好な状況にあるといえます。しかしながら、人口減少に伴い給水収益の減少が進んでおり、経営状況は非常に厳しい状況に直面することが予想されています。今後は、災害に備えた主要施設の耐震化はもちろんのこと、老朽化した施設及び管路の更新に多額の費用が必要となります。そうしたことから、計画的、効果的な施設の耐震化及び更新を実施し、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有効な財政措置の模索や企業債の利用、料金体系の見直しを検討し経営基盤の強化を進めていきます。</t>
    <rPh sb="55" eb="56">
      <t>トモナ</t>
    </rPh>
    <rPh sb="71" eb="73">
      <t>ケイエイ</t>
    </rPh>
    <rPh sb="73" eb="75">
      <t>ジョウキョウ</t>
    </rPh>
    <rPh sb="76" eb="78">
      <t>ヒジョウ</t>
    </rPh>
    <rPh sb="79" eb="80">
      <t>キビ</t>
    </rPh>
    <rPh sb="82" eb="84">
      <t>ジョウキョウ</t>
    </rPh>
    <rPh sb="85" eb="87">
      <t>チョクメン</t>
    </rPh>
    <rPh sb="92" eb="94">
      <t>ヨソウ</t>
    </rPh>
    <rPh sb="101" eb="103">
      <t>コンゴ</t>
    </rPh>
    <rPh sb="105" eb="107">
      <t>サイガイ</t>
    </rPh>
    <rPh sb="108" eb="109">
      <t>ソナ</t>
    </rPh>
    <rPh sb="140" eb="142">
      <t>コウシン</t>
    </rPh>
    <rPh sb="170" eb="173">
      <t>コウカテキ</t>
    </rPh>
    <rPh sb="189" eb="191">
      <t>アンテイ</t>
    </rPh>
    <rPh sb="193" eb="195">
      <t>スイドウ</t>
    </rPh>
    <rPh sb="195" eb="197">
      <t>シセツ</t>
    </rPh>
    <rPh sb="198" eb="200">
      <t>キバン</t>
    </rPh>
    <rPh sb="201" eb="203">
      <t>コウチク</t>
    </rPh>
    <rPh sb="225" eb="227">
      <t>ケイヒ</t>
    </rPh>
    <rPh sb="227" eb="229">
      <t>セツゲン</t>
    </rPh>
    <rPh sb="230" eb="231">
      <t>ツト</t>
    </rPh>
    <rPh sb="233" eb="235">
      <t>ケンナイ</t>
    </rPh>
    <rPh sb="237" eb="240">
      <t>ヒカクテキ</t>
    </rPh>
    <rPh sb="240" eb="242">
      <t>アンカ</t>
    </rPh>
    <rPh sb="243" eb="245">
      <t>スイドウ</t>
    </rPh>
    <rPh sb="245" eb="247">
      <t>リョウキン</t>
    </rPh>
    <rPh sb="248" eb="249">
      <t>ス</t>
    </rPh>
    <rPh sb="250" eb="251">
      <t>オ</t>
    </rPh>
    <rPh sb="259" eb="261">
      <t>キュウスイ</t>
    </rPh>
    <rPh sb="261" eb="263">
      <t>シュウエキ</t>
    </rPh>
    <rPh sb="264" eb="266">
      <t>ゲンショウ</t>
    </rPh>
    <rPh sb="270" eb="272">
      <t>ケイエイ</t>
    </rPh>
    <rPh sb="272" eb="274">
      <t>ジョウキョウ</t>
    </rPh>
    <rPh sb="275" eb="277">
      <t>アッカ</t>
    </rPh>
    <rPh sb="284" eb="286">
      <t>ヨソウ</t>
    </rPh>
    <rPh sb="309" eb="310">
      <t>トウ</t>
    </rPh>
    <rPh sb="334" eb="336">
      <t>ユウコウ</t>
    </rPh>
    <rPh sb="337" eb="339">
      <t>ザイセイ</t>
    </rPh>
    <rPh sb="339" eb="341">
      <t>ソチ</t>
    </rPh>
    <rPh sb="342" eb="344">
      <t>モサク</t>
    </rPh>
    <rPh sb="345" eb="347">
      <t>キギョウ</t>
    </rPh>
    <rPh sb="347" eb="348">
      <t>サイ</t>
    </rPh>
    <rPh sb="349" eb="351">
      <t>リヨウ</t>
    </rPh>
    <rPh sb="357" eb="359">
      <t>ミナオ</t>
    </rPh>
    <rPh sb="361" eb="363">
      <t>ケントウ</t>
    </rPh>
    <rPh sb="364" eb="366">
      <t>ケイエイ</t>
    </rPh>
    <rPh sb="366" eb="368">
      <t>キバン</t>
    </rPh>
    <rPh sb="369" eb="371">
      <t>キョウカ</t>
    </rPh>
    <rPh sb="372" eb="37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</si>
</sst>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0.72</c:v>
                </c:pt>
                <c:pt idx="1">
                  <c:v>3.27</c:v>
                </c:pt>
                <c:pt idx="2">
                  <c:v>0.23</c:v>
                </c:pt>
                <c:pt idx="3">
                  <c:v>0.25</c:v>
                </c:pt>
                <c:pt idx="4">
                  <c:v>0.28999999999999998</c:v>
                </c:pt>
              </c:numCache>
            </c:numRef>
          </c:val>
          <c:extLst>
            <c:ext xmlns:c16="http://schemas.microsoft.com/office/drawing/2014/chart" uri="{C3380CC4-5D6E-409C-BE32-E72D297353CC}">
              <c16:uniqueId val="{00000000-6F3A-4FCB-B744-7F882AD6CAE7}"/>
            </c:ext>
          </c:extLst>
        </c:ser>
        <c:dLbls>
          <c:showLegendKey val="0"/>
          <c:showVal val="0"/>
          <c:showCatName val="0"/>
          <c:showSerName val="0"/>
          <c:showPercent val="0"/>
          <c:showBubbleSize val="0"/>
        </c:dLbls>
        <c:gapWidth val="150"/>
        <c:axId val="163241424"/>
        <c:axId val="12516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F3A-4FCB-B744-7F882AD6CAE7}"/>
            </c:ext>
          </c:extLst>
        </c:ser>
        <c:dLbls>
          <c:showLegendKey val="0"/>
          <c:showVal val="0"/>
          <c:showCatName val="0"/>
          <c:showSerName val="0"/>
          <c:showPercent val="0"/>
          <c:showBubbleSize val="0"/>
        </c:dLbls>
        <c:marker val="1"/>
        <c:smooth val="0"/>
        <c:axId val="163241424"/>
        <c:axId val="125164776"/>
      </c:lineChart>
      <c:dateAx>
        <c:axId val="163241424"/>
        <c:scaling>
          <c:orientation val="minMax"/>
        </c:scaling>
        <c:delete val="1"/>
        <c:axPos val="b"/>
        <c:numFmt formatCode="&quot;H&quot;yy" sourceLinked="1"/>
        <c:majorTickMark val="none"/>
        <c:minorTickMark val="none"/>
        <c:tickLblPos val="none"/>
        <c:crossAx val="125164776"/>
        <c:crosses val="autoZero"/>
        <c:auto val="1"/>
        <c:lblOffset val="100"/>
        <c:baseTimeUnit val="years"/>
      </c:dateAx>
      <c:valAx>
        <c:axId val="12516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4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69.849999999999994</c:v>
                </c:pt>
                <c:pt idx="1">
                  <c:v>69.77</c:v>
                </c:pt>
                <c:pt idx="2">
                  <c:v>68.22</c:v>
                </c:pt>
                <c:pt idx="3">
                  <c:v>69.3</c:v>
                </c:pt>
                <c:pt idx="4">
                  <c:v>69.23</c:v>
                </c:pt>
              </c:numCache>
            </c:numRef>
          </c:val>
          <c:extLst>
            <c:ext xmlns:c16="http://schemas.microsoft.com/office/drawing/2014/chart" uri="{C3380CC4-5D6E-409C-BE32-E72D297353CC}">
              <c16:uniqueId val="{00000000-3A10-4F7B-BC8B-35BFDA8F4260}"/>
            </c:ext>
          </c:extLst>
        </c:ser>
        <c:dLbls>
          <c:showLegendKey val="0"/>
          <c:showVal val="0"/>
          <c:showCatName val="0"/>
          <c:showSerName val="0"/>
          <c:showPercent val="0"/>
          <c:showBubbleSize val="0"/>
        </c:dLbls>
        <c:gapWidth val="150"/>
        <c:axId val="314244720"/>
        <c:axId val="31424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3A10-4F7B-BC8B-35BFDA8F4260}"/>
            </c:ext>
          </c:extLst>
        </c:ser>
        <c:dLbls>
          <c:showLegendKey val="0"/>
          <c:showVal val="0"/>
          <c:showCatName val="0"/>
          <c:showSerName val="0"/>
          <c:showPercent val="0"/>
          <c:showBubbleSize val="0"/>
        </c:dLbls>
        <c:marker val="1"/>
        <c:smooth val="0"/>
        <c:axId val="314244720"/>
        <c:axId val="314245112"/>
      </c:lineChart>
      <c:dateAx>
        <c:axId val="314244720"/>
        <c:scaling>
          <c:orientation val="minMax"/>
        </c:scaling>
        <c:delete val="1"/>
        <c:axPos val="b"/>
        <c:numFmt formatCode="&quot;H&quot;yy" sourceLinked="1"/>
        <c:majorTickMark val="none"/>
        <c:minorTickMark val="none"/>
        <c:tickLblPos val="none"/>
        <c:crossAx val="314245112"/>
        <c:crosses val="autoZero"/>
        <c:auto val="1"/>
        <c:lblOffset val="100"/>
        <c:baseTimeUnit val="years"/>
      </c:dateAx>
      <c:valAx>
        <c:axId val="31424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2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85.59</c:v>
                </c:pt>
                <c:pt idx="1">
                  <c:v>84.73</c:v>
                </c:pt>
                <c:pt idx="2">
                  <c:v>83.16</c:v>
                </c:pt>
                <c:pt idx="3">
                  <c:v>83.49</c:v>
                </c:pt>
                <c:pt idx="4">
                  <c:v>84.76</c:v>
                </c:pt>
              </c:numCache>
            </c:numRef>
          </c:val>
          <c:extLst>
            <c:ext xmlns:c16="http://schemas.microsoft.com/office/drawing/2014/chart" uri="{C3380CC4-5D6E-409C-BE32-E72D297353CC}">
              <c16:uniqueId val="{00000000-CA83-4C13-BA48-71839A2F763B}"/>
            </c:ext>
          </c:extLst>
        </c:ser>
        <c:dLbls>
          <c:showLegendKey val="0"/>
          <c:showVal val="0"/>
          <c:showCatName val="0"/>
          <c:showSerName val="0"/>
          <c:showPercent val="0"/>
          <c:showBubbleSize val="0"/>
        </c:dLbls>
        <c:gapWidth val="150"/>
        <c:axId val="314246288"/>
        <c:axId val="31424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CA83-4C13-BA48-71839A2F763B}"/>
            </c:ext>
          </c:extLst>
        </c:ser>
        <c:dLbls>
          <c:showLegendKey val="0"/>
          <c:showVal val="0"/>
          <c:showCatName val="0"/>
          <c:showSerName val="0"/>
          <c:showPercent val="0"/>
          <c:showBubbleSize val="0"/>
        </c:dLbls>
        <c:marker val="1"/>
        <c:smooth val="0"/>
        <c:axId val="314246288"/>
        <c:axId val="314246680"/>
      </c:lineChart>
      <c:dateAx>
        <c:axId val="314246288"/>
        <c:scaling>
          <c:orientation val="minMax"/>
        </c:scaling>
        <c:delete val="1"/>
        <c:axPos val="b"/>
        <c:numFmt formatCode="&quot;H&quot;yy" sourceLinked="1"/>
        <c:majorTickMark val="none"/>
        <c:minorTickMark val="none"/>
        <c:tickLblPos val="none"/>
        <c:crossAx val="314246680"/>
        <c:crosses val="autoZero"/>
        <c:auto val="1"/>
        <c:lblOffset val="100"/>
        <c:baseTimeUnit val="years"/>
      </c:dateAx>
      <c:valAx>
        <c:axId val="31424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2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117.15</c:v>
                </c:pt>
                <c:pt idx="1">
                  <c:v>118.36</c:v>
                </c:pt>
                <c:pt idx="2">
                  <c:v>111.59</c:v>
                </c:pt>
                <c:pt idx="3">
                  <c:v>110.64</c:v>
                </c:pt>
                <c:pt idx="4">
                  <c:v>119.58</c:v>
                </c:pt>
              </c:numCache>
            </c:numRef>
          </c:val>
          <c:extLst>
            <c:ext xmlns:c16="http://schemas.microsoft.com/office/drawing/2014/chart" uri="{C3380CC4-5D6E-409C-BE32-E72D297353CC}">
              <c16:uniqueId val="{00000000-F9D1-453E-B789-9170D3D17679}"/>
            </c:ext>
          </c:extLst>
        </c:ser>
        <c:dLbls>
          <c:showLegendKey val="0"/>
          <c:showVal val="0"/>
          <c:showCatName val="0"/>
          <c:showSerName val="0"/>
          <c:showPercent val="0"/>
          <c:showBubbleSize val="0"/>
        </c:dLbls>
        <c:gapWidth val="150"/>
        <c:axId val="125167128"/>
        <c:axId val="12516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9D1-453E-B789-9170D3D17679}"/>
            </c:ext>
          </c:extLst>
        </c:ser>
        <c:dLbls>
          <c:showLegendKey val="0"/>
          <c:showVal val="0"/>
          <c:showCatName val="0"/>
          <c:showSerName val="0"/>
          <c:showPercent val="0"/>
          <c:showBubbleSize val="0"/>
        </c:dLbls>
        <c:marker val="1"/>
        <c:smooth val="0"/>
        <c:axId val="125167128"/>
        <c:axId val="125167912"/>
      </c:lineChart>
      <c:dateAx>
        <c:axId val="125167128"/>
        <c:scaling>
          <c:orientation val="minMax"/>
        </c:scaling>
        <c:delete val="1"/>
        <c:axPos val="b"/>
        <c:numFmt formatCode="&quot;H&quot;yy" sourceLinked="1"/>
        <c:majorTickMark val="none"/>
        <c:minorTickMark val="none"/>
        <c:tickLblPos val="none"/>
        <c:crossAx val="125167912"/>
        <c:crosses val="autoZero"/>
        <c:auto val="1"/>
        <c:lblOffset val="100"/>
        <c:baseTimeUnit val="years"/>
      </c:dateAx>
      <c:valAx>
        <c:axId val="125167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16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40.69</c:v>
                </c:pt>
                <c:pt idx="1">
                  <c:v>42.65</c:v>
                </c:pt>
                <c:pt idx="2">
                  <c:v>44.87</c:v>
                </c:pt>
                <c:pt idx="3">
                  <c:v>46.85</c:v>
                </c:pt>
                <c:pt idx="4">
                  <c:v>48.79</c:v>
                </c:pt>
              </c:numCache>
            </c:numRef>
          </c:val>
          <c:extLst>
            <c:ext xmlns:c16="http://schemas.microsoft.com/office/drawing/2014/chart" uri="{C3380CC4-5D6E-409C-BE32-E72D297353CC}">
              <c16:uniqueId val="{00000000-B0C7-47C8-A41D-4C1EEA94E437}"/>
            </c:ext>
          </c:extLst>
        </c:ser>
        <c:dLbls>
          <c:showLegendKey val="0"/>
          <c:showVal val="0"/>
          <c:showCatName val="0"/>
          <c:showSerName val="0"/>
          <c:showPercent val="0"/>
          <c:showBubbleSize val="0"/>
        </c:dLbls>
        <c:gapWidth val="150"/>
        <c:axId val="313211040"/>
        <c:axId val="31321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B0C7-47C8-A41D-4C1EEA94E437}"/>
            </c:ext>
          </c:extLst>
        </c:ser>
        <c:dLbls>
          <c:showLegendKey val="0"/>
          <c:showVal val="0"/>
          <c:showCatName val="0"/>
          <c:showSerName val="0"/>
          <c:showPercent val="0"/>
          <c:showBubbleSize val="0"/>
        </c:dLbls>
        <c:marker val="1"/>
        <c:smooth val="0"/>
        <c:axId val="313211040"/>
        <c:axId val="313211432"/>
      </c:lineChart>
      <c:dateAx>
        <c:axId val="313211040"/>
        <c:scaling>
          <c:orientation val="minMax"/>
        </c:scaling>
        <c:delete val="1"/>
        <c:axPos val="b"/>
        <c:numFmt formatCode="&quot;H&quot;yy" sourceLinked="1"/>
        <c:majorTickMark val="none"/>
        <c:minorTickMark val="none"/>
        <c:tickLblPos val="none"/>
        <c:crossAx val="313211432"/>
        <c:crosses val="autoZero"/>
        <c:auto val="1"/>
        <c:lblOffset val="100"/>
        <c:baseTimeUnit val="years"/>
      </c:dateAx>
      <c:valAx>
        <c:axId val="31321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2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0.91</c:v>
                </c:pt>
                <c:pt idx="2">
                  <c:v>4.8099999999999996</c:v>
                </c:pt>
                <c:pt idx="3">
                  <c:v>7.23</c:v>
                </c:pt>
                <c:pt idx="4">
                  <c:v>7.1</c:v>
                </c:pt>
              </c:numCache>
            </c:numRef>
          </c:val>
          <c:extLst>
            <c:ext xmlns:c16="http://schemas.microsoft.com/office/drawing/2014/chart" uri="{C3380CC4-5D6E-409C-BE32-E72D297353CC}">
              <c16:uniqueId val="{00000000-777F-41C7-8286-15BA30BB984A}"/>
            </c:ext>
          </c:extLst>
        </c:ser>
        <c:dLbls>
          <c:showLegendKey val="0"/>
          <c:showVal val="0"/>
          <c:showCatName val="0"/>
          <c:showSerName val="0"/>
          <c:showPercent val="0"/>
          <c:showBubbleSize val="0"/>
        </c:dLbls>
        <c:gapWidth val="150"/>
        <c:axId val="313308464"/>
        <c:axId val="31330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77F-41C7-8286-15BA30BB984A}"/>
            </c:ext>
          </c:extLst>
        </c:ser>
        <c:dLbls>
          <c:showLegendKey val="0"/>
          <c:showVal val="0"/>
          <c:showCatName val="0"/>
          <c:showSerName val="0"/>
          <c:showPercent val="0"/>
          <c:showBubbleSize val="0"/>
        </c:dLbls>
        <c:marker val="1"/>
        <c:smooth val="0"/>
        <c:axId val="313308464"/>
        <c:axId val="313308856"/>
      </c:lineChart>
      <c:dateAx>
        <c:axId val="313308464"/>
        <c:scaling>
          <c:orientation val="minMax"/>
        </c:scaling>
        <c:delete val="1"/>
        <c:axPos val="b"/>
        <c:numFmt formatCode="&quot;H&quot;yy" sourceLinked="1"/>
        <c:majorTickMark val="none"/>
        <c:minorTickMark val="none"/>
        <c:tickLblPos val="none"/>
        <c:crossAx val="313308856"/>
        <c:crosses val="autoZero"/>
        <c:auto val="1"/>
        <c:lblOffset val="100"/>
        <c:baseTimeUnit val="years"/>
      </c:dateAx>
      <c:valAx>
        <c:axId val="31330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30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CF-4121-9E3E-1AA9A704F9BB}"/>
            </c:ext>
          </c:extLst>
        </c:ser>
        <c:dLbls>
          <c:showLegendKey val="0"/>
          <c:showVal val="0"/>
          <c:showCatName val="0"/>
          <c:showSerName val="0"/>
          <c:showPercent val="0"/>
          <c:showBubbleSize val="0"/>
        </c:dLbls>
        <c:gapWidth val="150"/>
        <c:axId val="313310032"/>
        <c:axId val="31331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C2CF-4121-9E3E-1AA9A704F9BB}"/>
            </c:ext>
          </c:extLst>
        </c:ser>
        <c:dLbls>
          <c:showLegendKey val="0"/>
          <c:showVal val="0"/>
          <c:showCatName val="0"/>
          <c:showSerName val="0"/>
          <c:showPercent val="0"/>
          <c:showBubbleSize val="0"/>
        </c:dLbls>
        <c:marker val="1"/>
        <c:smooth val="0"/>
        <c:axId val="313310032"/>
        <c:axId val="313310424"/>
      </c:lineChart>
      <c:dateAx>
        <c:axId val="313310032"/>
        <c:scaling>
          <c:orientation val="minMax"/>
        </c:scaling>
        <c:delete val="1"/>
        <c:axPos val="b"/>
        <c:numFmt formatCode="&quot;H&quot;yy" sourceLinked="1"/>
        <c:majorTickMark val="none"/>
        <c:minorTickMark val="none"/>
        <c:tickLblPos val="none"/>
        <c:crossAx val="313310424"/>
        <c:crosses val="autoZero"/>
        <c:auto val="1"/>
        <c:lblOffset val="100"/>
        <c:baseTimeUnit val="years"/>
      </c:dateAx>
      <c:valAx>
        <c:axId val="313310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31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1033.6400000000001</c:v>
                </c:pt>
                <c:pt idx="1">
                  <c:v>858.87</c:v>
                </c:pt>
                <c:pt idx="2">
                  <c:v>1137.3699999999999</c:v>
                </c:pt>
                <c:pt idx="3">
                  <c:v>931.09</c:v>
                </c:pt>
                <c:pt idx="4">
                  <c:v>1253.7</c:v>
                </c:pt>
              </c:numCache>
            </c:numRef>
          </c:val>
          <c:extLst>
            <c:ext xmlns:c16="http://schemas.microsoft.com/office/drawing/2014/chart" uri="{C3380CC4-5D6E-409C-BE32-E72D297353CC}">
              <c16:uniqueId val="{00000000-C0C3-483D-9CB6-CAD14221F79C}"/>
            </c:ext>
          </c:extLst>
        </c:ser>
        <c:dLbls>
          <c:showLegendKey val="0"/>
          <c:showVal val="0"/>
          <c:showCatName val="0"/>
          <c:showSerName val="0"/>
          <c:showPercent val="0"/>
          <c:showBubbleSize val="0"/>
        </c:dLbls>
        <c:gapWidth val="150"/>
        <c:axId val="313311600"/>
        <c:axId val="31331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C0C3-483D-9CB6-CAD14221F79C}"/>
            </c:ext>
          </c:extLst>
        </c:ser>
        <c:dLbls>
          <c:showLegendKey val="0"/>
          <c:showVal val="0"/>
          <c:showCatName val="0"/>
          <c:showSerName val="0"/>
          <c:showPercent val="0"/>
          <c:showBubbleSize val="0"/>
        </c:dLbls>
        <c:marker val="1"/>
        <c:smooth val="0"/>
        <c:axId val="313311600"/>
        <c:axId val="313311992"/>
      </c:lineChart>
      <c:dateAx>
        <c:axId val="313311600"/>
        <c:scaling>
          <c:orientation val="minMax"/>
        </c:scaling>
        <c:delete val="1"/>
        <c:axPos val="b"/>
        <c:numFmt formatCode="&quot;H&quot;yy" sourceLinked="1"/>
        <c:majorTickMark val="none"/>
        <c:minorTickMark val="none"/>
        <c:tickLblPos val="none"/>
        <c:crossAx val="313311992"/>
        <c:crosses val="autoZero"/>
        <c:auto val="1"/>
        <c:lblOffset val="100"/>
        <c:baseTimeUnit val="years"/>
      </c:dateAx>
      <c:valAx>
        <c:axId val="313311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31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217.92</c:v>
                </c:pt>
                <c:pt idx="1">
                  <c:v>201.97</c:v>
                </c:pt>
                <c:pt idx="2">
                  <c:v>189.37</c:v>
                </c:pt>
                <c:pt idx="3">
                  <c:v>175.08</c:v>
                </c:pt>
                <c:pt idx="4">
                  <c:v>154.55000000000001</c:v>
                </c:pt>
              </c:numCache>
            </c:numRef>
          </c:val>
          <c:extLst>
            <c:ext xmlns:c16="http://schemas.microsoft.com/office/drawing/2014/chart" uri="{C3380CC4-5D6E-409C-BE32-E72D297353CC}">
              <c16:uniqueId val="{00000000-FA01-4432-8EBC-6712F0914121}"/>
            </c:ext>
          </c:extLst>
        </c:ser>
        <c:dLbls>
          <c:showLegendKey val="0"/>
          <c:showVal val="0"/>
          <c:showCatName val="0"/>
          <c:showSerName val="0"/>
          <c:showPercent val="0"/>
          <c:showBubbleSize val="0"/>
        </c:dLbls>
        <c:gapWidth val="150"/>
        <c:axId val="313213784"/>
        <c:axId val="31321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FA01-4432-8EBC-6712F0914121}"/>
            </c:ext>
          </c:extLst>
        </c:ser>
        <c:dLbls>
          <c:showLegendKey val="0"/>
          <c:showVal val="0"/>
          <c:showCatName val="0"/>
          <c:showSerName val="0"/>
          <c:showPercent val="0"/>
          <c:showBubbleSize val="0"/>
        </c:dLbls>
        <c:marker val="1"/>
        <c:smooth val="0"/>
        <c:axId val="313213784"/>
        <c:axId val="313213392"/>
      </c:lineChart>
      <c:dateAx>
        <c:axId val="313213784"/>
        <c:scaling>
          <c:orientation val="minMax"/>
        </c:scaling>
        <c:delete val="1"/>
        <c:axPos val="b"/>
        <c:numFmt formatCode="&quot;H&quot;yy" sourceLinked="1"/>
        <c:majorTickMark val="none"/>
        <c:minorTickMark val="none"/>
        <c:tickLblPos val="none"/>
        <c:crossAx val="313213392"/>
        <c:crosses val="autoZero"/>
        <c:auto val="1"/>
        <c:lblOffset val="100"/>
        <c:baseTimeUnit val="years"/>
      </c:dateAx>
      <c:valAx>
        <c:axId val="31321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21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114.58</c:v>
                </c:pt>
                <c:pt idx="1">
                  <c:v>113.26</c:v>
                </c:pt>
                <c:pt idx="2">
                  <c:v>110.17</c:v>
                </c:pt>
                <c:pt idx="3">
                  <c:v>109.09</c:v>
                </c:pt>
                <c:pt idx="4">
                  <c:v>118.96</c:v>
                </c:pt>
              </c:numCache>
            </c:numRef>
          </c:val>
          <c:extLst>
            <c:ext xmlns:c16="http://schemas.microsoft.com/office/drawing/2014/chart" uri="{C3380CC4-5D6E-409C-BE32-E72D297353CC}">
              <c16:uniqueId val="{00000000-39CE-4AD5-A000-7F9E7BB0B1CE}"/>
            </c:ext>
          </c:extLst>
        </c:ser>
        <c:dLbls>
          <c:showLegendKey val="0"/>
          <c:showVal val="0"/>
          <c:showCatName val="0"/>
          <c:showSerName val="0"/>
          <c:showPercent val="0"/>
          <c:showBubbleSize val="0"/>
        </c:dLbls>
        <c:gapWidth val="150"/>
        <c:axId val="313944976"/>
        <c:axId val="31394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39CE-4AD5-A000-7F9E7BB0B1CE}"/>
            </c:ext>
          </c:extLst>
        </c:ser>
        <c:dLbls>
          <c:showLegendKey val="0"/>
          <c:showVal val="0"/>
          <c:showCatName val="0"/>
          <c:showSerName val="0"/>
          <c:showPercent val="0"/>
          <c:showBubbleSize val="0"/>
        </c:dLbls>
        <c:marker val="1"/>
        <c:smooth val="0"/>
        <c:axId val="313944976"/>
        <c:axId val="313945368"/>
      </c:lineChart>
      <c:dateAx>
        <c:axId val="313944976"/>
        <c:scaling>
          <c:orientation val="minMax"/>
        </c:scaling>
        <c:delete val="1"/>
        <c:axPos val="b"/>
        <c:numFmt formatCode="&quot;H&quot;yy" sourceLinked="1"/>
        <c:majorTickMark val="none"/>
        <c:minorTickMark val="none"/>
        <c:tickLblPos val="none"/>
        <c:crossAx val="313945368"/>
        <c:crosses val="autoZero"/>
        <c:auto val="1"/>
        <c:lblOffset val="100"/>
        <c:baseTimeUnit val="years"/>
      </c:dateAx>
      <c:valAx>
        <c:axId val="31394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4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129.87</c:v>
                </c:pt>
                <c:pt idx="1">
                  <c:v>131.33000000000001</c:v>
                </c:pt>
                <c:pt idx="2">
                  <c:v>135.34</c:v>
                </c:pt>
                <c:pt idx="3">
                  <c:v>136.13999999999999</c:v>
                </c:pt>
                <c:pt idx="4">
                  <c:v>125.74</c:v>
                </c:pt>
              </c:numCache>
            </c:numRef>
          </c:val>
          <c:extLst>
            <c:ext xmlns:c16="http://schemas.microsoft.com/office/drawing/2014/chart" uri="{C3380CC4-5D6E-409C-BE32-E72D297353CC}">
              <c16:uniqueId val="{00000000-C4C1-4CA6-B830-EC3462284E23}"/>
            </c:ext>
          </c:extLst>
        </c:ser>
        <c:dLbls>
          <c:showLegendKey val="0"/>
          <c:showVal val="0"/>
          <c:showCatName val="0"/>
          <c:showSerName val="0"/>
          <c:showPercent val="0"/>
          <c:showBubbleSize val="0"/>
        </c:dLbls>
        <c:gapWidth val="150"/>
        <c:axId val="313946544"/>
        <c:axId val="31394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C4C1-4CA6-B830-EC3462284E23}"/>
            </c:ext>
          </c:extLst>
        </c:ser>
        <c:dLbls>
          <c:showLegendKey val="0"/>
          <c:showVal val="0"/>
          <c:showCatName val="0"/>
          <c:showSerName val="0"/>
          <c:showPercent val="0"/>
          <c:showBubbleSize val="0"/>
        </c:dLbls>
        <c:marker val="1"/>
        <c:smooth val="0"/>
        <c:axId val="313946544"/>
        <c:axId val="313946936"/>
      </c:lineChart>
      <c:dateAx>
        <c:axId val="313946544"/>
        <c:scaling>
          <c:orientation val="minMax"/>
        </c:scaling>
        <c:delete val="1"/>
        <c:axPos val="b"/>
        <c:numFmt formatCode="&quot;H&quot;yy" sourceLinked="1"/>
        <c:majorTickMark val="none"/>
        <c:minorTickMark val="none"/>
        <c:tickLblPos val="none"/>
        <c:crossAx val="313946936"/>
        <c:crosses val="autoZero"/>
        <c:auto val="1"/>
        <c:lblOffset val="100"/>
        <c:baseTimeUnit val="years"/>
      </c:dateAx>
      <c:valAx>
        <c:axId val="31394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4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大分県　津久見市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A6</v>
      </c>
      <c r="X8" s="89"/>
      <c r="Y8" s="89"/>
      <c r="Z8" s="89"/>
      <c r="AA8" s="89"/>
      <c r="AB8" s="89"/>
      <c r="AC8" s="89"/>
      <c r="AD8" s="89" t="str">
        <f>データ!$M$6</f>
        <v>非設置</v>
      </c>
      <c r="AE8" s="89"/>
      <c r="AF8" s="89"/>
      <c r="AG8" s="89"/>
      <c r="AH8" s="89"/>
      <c r="AI8" s="89"/>
      <c r="AJ8" s="89"/>
      <c r="AK8" s="4"/>
      <c r="AL8" s="77">
        <f>データ!$R$6</f>
        <v>17168</v>
      </c>
      <c r="AM8" s="77"/>
      <c r="AN8" s="77"/>
      <c r="AO8" s="77"/>
      <c r="AP8" s="77"/>
      <c r="AQ8" s="77"/>
      <c r="AR8" s="77"/>
      <c r="AS8" s="77"/>
      <c r="AT8" s="73">
        <f>データ!$S$6</f>
        <v>79.5</v>
      </c>
      <c r="AU8" s="74"/>
      <c r="AV8" s="74"/>
      <c r="AW8" s="74"/>
      <c r="AX8" s="74"/>
      <c r="AY8" s="74"/>
      <c r="AZ8" s="74"/>
      <c r="BA8" s="74"/>
      <c r="BB8" s="76">
        <f>データ!$T$6</f>
        <v>215.95</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87.27</v>
      </c>
      <c r="J10" s="74"/>
      <c r="K10" s="74"/>
      <c r="L10" s="74"/>
      <c r="M10" s="74"/>
      <c r="N10" s="74"/>
      <c r="O10" s="75"/>
      <c r="P10" s="76">
        <f>データ!$P$6</f>
        <v>92</v>
      </c>
      <c r="Q10" s="76"/>
      <c r="R10" s="76"/>
      <c r="S10" s="76"/>
      <c r="T10" s="76"/>
      <c r="U10" s="76"/>
      <c r="V10" s="76"/>
      <c r="W10" s="77">
        <f>データ!$Q$6</f>
        <v>2700</v>
      </c>
      <c r="X10" s="77"/>
      <c r="Y10" s="77"/>
      <c r="Z10" s="77"/>
      <c r="AA10" s="77"/>
      <c r="AB10" s="77"/>
      <c r="AC10" s="77"/>
      <c r="AD10" s="2"/>
      <c r="AE10" s="2"/>
      <c r="AF10" s="2"/>
      <c r="AG10" s="2"/>
      <c r="AH10" s="4"/>
      <c r="AI10" s="4"/>
      <c r="AJ10" s="4"/>
      <c r="AK10" s="4"/>
      <c r="AL10" s="77">
        <f>データ!$U$6</f>
        <v>15635</v>
      </c>
      <c r="AM10" s="77"/>
      <c r="AN10" s="77"/>
      <c r="AO10" s="77"/>
      <c r="AP10" s="77"/>
      <c r="AQ10" s="77"/>
      <c r="AR10" s="77"/>
      <c r="AS10" s="77"/>
      <c r="AT10" s="73">
        <f>データ!$V$6</f>
        <v>12.76</v>
      </c>
      <c r="AU10" s="74"/>
      <c r="AV10" s="74"/>
      <c r="AW10" s="74"/>
      <c r="AX10" s="74"/>
      <c r="AY10" s="74"/>
      <c r="AZ10" s="74"/>
      <c r="BA10" s="74"/>
      <c r="BB10" s="76">
        <f>データ!$W$6</f>
        <v>1225.31</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111</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brDivRwDAiSuQ419lT/aj+bxM+LpkM1hUSj3sh0U+8tUOxotTS0QfIVd2bcnVGXzwpLMA8K+srGKIGKomhWSQ==" saltValue="bu6yGfwlGxs5u7poChCE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442071</v>
      </c>
      <c r="D6" s="34">
        <f t="shared" si="3"/>
        <v>46</v>
      </c>
      <c r="E6" s="34">
        <f t="shared" si="3"/>
        <v>1</v>
      </c>
      <c r="F6" s="34">
        <f t="shared" si="3"/>
        <v>0</v>
      </c>
      <c r="G6" s="34">
        <f t="shared" si="3"/>
        <v>1</v>
      </c>
      <c r="H6" s="34" t="str">
        <f t="shared" si="3"/>
        <v>大分県　津久見市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87.27</v>
      </c>
      <c r="P6" s="35">
        <f t="shared" si="3"/>
        <v>92</v>
      </c>
      <c r="Q6" s="35">
        <f t="shared" si="3"/>
        <v>2700</v>
      </c>
      <c r="R6" s="35">
        <f t="shared" si="3"/>
        <v>17168</v>
      </c>
      <c r="S6" s="35">
        <f t="shared" si="3"/>
        <v>79.5</v>
      </c>
      <c r="T6" s="35">
        <f t="shared" si="3"/>
        <v>215.95</v>
      </c>
      <c r="U6" s="35">
        <f t="shared" si="3"/>
        <v>15635</v>
      </c>
      <c r="V6" s="35">
        <f t="shared" si="3"/>
        <v>12.76</v>
      </c>
      <c r="W6" s="35">
        <f t="shared" si="3"/>
        <v>1225.31</v>
      </c>
      <c r="X6" s="36">
        <f>IF(X7="",NA(),X7)</f>
        <v>117.15</v>
      </c>
      <c r="Y6" s="36">
        <f t="shared" ref="Y6:AG6" si="4">IF(Y7="",NA(),Y7)</f>
        <v>118.36</v>
      </c>
      <c r="Z6" s="36">
        <f t="shared" si="4"/>
        <v>111.59</v>
      </c>
      <c r="AA6" s="36">
        <f t="shared" si="4"/>
        <v>110.64</v>
      </c>
      <c r="AB6" s="36">
        <f t="shared" si="4"/>
        <v>119.58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1033.6400000000001</v>
      </c>
      <c r="AU6" s="36">
        <f t="shared" ref="AU6:BC6" si="6">IF(AU7="",NA(),AU7)</f>
        <v>858.87</v>
      </c>
      <c r="AV6" s="36">
        <f t="shared" si="6"/>
        <v>1137.3699999999999</v>
      </c>
      <c r="AW6" s="36">
        <f t="shared" si="6"/>
        <v>931.09</v>
      </c>
      <c r="AX6" s="36">
        <f t="shared" si="6"/>
        <v>1253.7</v>
      </c>
      <c r="AY6" s="36">
        <f t="shared" si="6"/>
        <v>391.54</v>
      </c>
      <c r="AZ6" s="36">
        <f t="shared" si="6"/>
        <v>384.34</v>
      </c>
      <c r="BA6" s="36">
        <f t="shared" si="6"/>
        <v>359.47</v>
      </c>
      <c r="BB6" s="36">
        <f t="shared" si="6"/>
        <v>369.69</v>
      </c>
      <c r="BC6" s="36">
        <f t="shared" si="6"/>
        <v>379.08</v>
      </c>
      <c r="BD6" s="35" t="str">
        <f>IF(BD7="","",IF(BD7="-","【-】","【"&amp;SUBSTITUTE(TEXT(BD7,"#,##0.00"),"-","△")&amp;"】"))</f>
        <v>【264.97】</v>
      </c>
      <c r="BE6" s="36">
        <f>IF(BE7="",NA(),BE7)</f>
        <v>217.92</v>
      </c>
      <c r="BF6" s="36">
        <f t="shared" ref="BF6:BN6" si="7">IF(BF7="",NA(),BF7)</f>
        <v>201.97</v>
      </c>
      <c r="BG6" s="36">
        <f t="shared" si="7"/>
        <v>189.37</v>
      </c>
      <c r="BH6" s="36">
        <f t="shared" si="7"/>
        <v>175.08</v>
      </c>
      <c r="BI6" s="36">
        <f t="shared" si="7"/>
        <v>154.55000000000001</v>
      </c>
      <c r="BJ6" s="36">
        <f t="shared" si="7"/>
        <v>386.97</v>
      </c>
      <c r="BK6" s="36">
        <f t="shared" si="7"/>
        <v>380.58</v>
      </c>
      <c r="BL6" s="36">
        <f t="shared" si="7"/>
        <v>401.79</v>
      </c>
      <c r="BM6" s="36">
        <f t="shared" si="7"/>
        <v>402.99</v>
      </c>
      <c r="BN6" s="36">
        <f t="shared" si="7"/>
        <v>398.98</v>
      </c>
      <c r="BO6" s="35" t="str">
        <f>IF(BO7="","",IF(BO7="-","【-】","【"&amp;SUBSTITUTE(TEXT(BO7,"#,##0.00"),"-","△")&amp;"】"))</f>
        <v>【266.61】</v>
      </c>
      <c r="BP6" s="36">
        <f>IF(BP7="",NA(),BP7)</f>
        <v>114.58</v>
      </c>
      <c r="BQ6" s="36">
        <f t="shared" ref="BQ6:BY6" si="8">IF(BQ7="",NA(),BQ7)</f>
        <v>113.26</v>
      </c>
      <c r="BR6" s="36">
        <f t="shared" si="8"/>
        <v>110.17</v>
      </c>
      <c r="BS6" s="36">
        <f t="shared" si="8"/>
        <v>109.09</v>
      </c>
      <c r="BT6" s="36">
        <f t="shared" si="8"/>
        <v>118.96</v>
      </c>
      <c r="BU6" s="36">
        <f t="shared" si="8"/>
        <v>101.72</v>
      </c>
      <c r="BV6" s="36">
        <f t="shared" si="8"/>
        <v>102.38</v>
      </c>
      <c r="BW6" s="36">
        <f t="shared" si="8"/>
        <v>100.12</v>
      </c>
      <c r="BX6" s="36">
        <f t="shared" si="8"/>
        <v>98.66</v>
      </c>
      <c r="BY6" s="36">
        <f t="shared" si="8"/>
        <v>98.64</v>
      </c>
      <c r="BZ6" s="35" t="str">
        <f>IF(BZ7="","",IF(BZ7="-","【-】","【"&amp;SUBSTITUTE(TEXT(BZ7,"#,##0.00"),"-","△")&amp;"】"))</f>
        <v>【103.24】</v>
      </c>
      <c r="CA6" s="36">
        <f>IF(CA7="",NA(),CA7)</f>
        <v>129.87</v>
      </c>
      <c r="CB6" s="36">
        <f t="shared" ref="CB6:CJ6" si="9">IF(CB7="",NA(),CB7)</f>
        <v>131.33000000000001</v>
      </c>
      <c r="CC6" s="36">
        <f t="shared" si="9"/>
        <v>135.34</v>
      </c>
      <c r="CD6" s="36">
        <f t="shared" si="9"/>
        <v>136.13999999999999</v>
      </c>
      <c r="CE6" s="36">
        <f t="shared" si="9"/>
        <v>125.74</v>
      </c>
      <c r="CF6" s="36">
        <f t="shared" si="9"/>
        <v>168.2</v>
      </c>
      <c r="CG6" s="36">
        <f t="shared" si="9"/>
        <v>168.67</v>
      </c>
      <c r="CH6" s="36">
        <f t="shared" si="9"/>
        <v>174.97</v>
      </c>
      <c r="CI6" s="36">
        <f t="shared" si="9"/>
        <v>178.59</v>
      </c>
      <c r="CJ6" s="36">
        <f t="shared" si="9"/>
        <v>178.92</v>
      </c>
      <c r="CK6" s="35" t="str">
        <f>IF(CK7="","",IF(CK7="-","【-】","【"&amp;SUBSTITUTE(TEXT(CK7,"#,##0.00"),"-","△")&amp;"】"))</f>
        <v>【168.38】</v>
      </c>
      <c r="CL6" s="36">
        <f>IF(CL7="",NA(),CL7)</f>
        <v>69.849999999999994</v>
      </c>
      <c r="CM6" s="36">
        <f t="shared" ref="CM6:CU6" si="10">IF(CM7="",NA(),CM7)</f>
        <v>69.77</v>
      </c>
      <c r="CN6" s="36">
        <f t="shared" si="10"/>
        <v>68.22</v>
      </c>
      <c r="CO6" s="36">
        <f t="shared" si="10"/>
        <v>69.3</v>
      </c>
      <c r="CP6" s="36">
        <f t="shared" si="10"/>
        <v>69.23</v>
      </c>
      <c r="CQ6" s="36">
        <f t="shared" si="10"/>
        <v>54.77</v>
      </c>
      <c r="CR6" s="36">
        <f t="shared" si="10"/>
        <v>54.92</v>
      </c>
      <c r="CS6" s="36">
        <f t="shared" si="10"/>
        <v>55.63</v>
      </c>
      <c r="CT6" s="36">
        <f t="shared" si="10"/>
        <v>55.03</v>
      </c>
      <c r="CU6" s="36">
        <f t="shared" si="10"/>
        <v>55.14</v>
      </c>
      <c r="CV6" s="35" t="str">
        <f>IF(CV7="","",IF(CV7="-","【-】","【"&amp;SUBSTITUTE(TEXT(CV7,"#,##0.00"),"-","△")&amp;"】"))</f>
        <v>【60.00】</v>
      </c>
      <c r="CW6" s="36">
        <f>IF(CW7="",NA(),CW7)</f>
        <v>85.59</v>
      </c>
      <c r="CX6" s="36">
        <f t="shared" ref="CX6:DF6" si="11">IF(CX7="",NA(),CX7)</f>
        <v>84.73</v>
      </c>
      <c r="CY6" s="36">
        <f t="shared" si="11"/>
        <v>83.16</v>
      </c>
      <c r="CZ6" s="36">
        <f t="shared" si="11"/>
        <v>83.49</v>
      </c>
      <c r="DA6" s="36">
        <f t="shared" si="11"/>
        <v>84.76</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40.69</v>
      </c>
      <c r="DI6" s="36">
        <f t="shared" ref="DI6:DQ6" si="12">IF(DI7="",NA(),DI7)</f>
        <v>42.65</v>
      </c>
      <c r="DJ6" s="36">
        <f t="shared" si="12"/>
        <v>44.87</v>
      </c>
      <c r="DK6" s="36">
        <f t="shared" si="12"/>
        <v>46.85</v>
      </c>
      <c r="DL6" s="36">
        <f t="shared" si="12"/>
        <v>48.79</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6">
        <f t="shared" ref="DT6:EB6" si="13">IF(DT7="",NA(),DT7)</f>
        <v>0.91</v>
      </c>
      <c r="DU6" s="36">
        <f t="shared" si="13"/>
        <v>4.8099999999999996</v>
      </c>
      <c r="DV6" s="36">
        <f t="shared" si="13"/>
        <v>7.23</v>
      </c>
      <c r="DW6" s="36">
        <f t="shared" si="13"/>
        <v>7.1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0.72</v>
      </c>
      <c r="EE6" s="36">
        <f t="shared" ref="EE6:EM6" si="14">IF(EE7="",NA(),EE7)</f>
        <v>3.27</v>
      </c>
      <c r="EF6" s="36">
        <f t="shared" si="14"/>
        <v>0.23</v>
      </c>
      <c r="EG6" s="36">
        <f t="shared" si="14"/>
        <v>0.25</v>
      </c>
      <c r="EH6" s="36">
        <f t="shared" si="14"/>
        <v>0.28999999999999998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442071</v>
      </c>
      <c r="D7" s="38">
        <v>46</v>
      </c>
      <c r="E7" s="38">
        <v>1</v>
      </c>
      <c r="F7" s="38">
        <v>0</v>
      </c>
      <c r="G7" s="38">
        <v>1</v>
      </c>
      <c r="H7" s="38" t="s">
        <v>93</v>
      </c>
      <c r="I7" s="38" t="s">
        <v>94</v>
      </c>
      <c r="J7" s="38" t="s">
        <v>95</v>
      </c>
      <c r="K7" s="38" t="s">
        <v>96</v>
      </c>
      <c r="L7" s="38" t="s">
        <v>97</v>
      </c>
      <c r="M7" s="38" t="s">
        <v>98</v>
      </c>
      <c r="N7" s="39" t="s">
        <v>99</v>
      </c>
      <c r="O7" s="39">
        <v>87.27</v>
      </c>
      <c r="P7" s="39">
        <v>92</v>
      </c>
      <c r="Q7" s="39">
        <v>2700</v>
      </c>
      <c r="R7" s="39">
        <v>17168</v>
      </c>
      <c r="S7" s="39">
        <v>79.5</v>
      </c>
      <c r="T7" s="39">
        <v>215.95</v>
      </c>
      <c r="U7" s="39">
        <v>15635</v>
      </c>
      <c r="V7" s="39">
        <v>12.76</v>
      </c>
      <c r="W7" s="39">
        <v>1225.31</v>
      </c>
      <c r="X7" s="39">
        <v>117.15</v>
      </c>
      <c r="Y7" s="39">
        <v>118.36</v>
      </c>
      <c r="Z7" s="39">
        <v>111.59</v>
      </c>
      <c r="AA7" s="39">
        <v>110.64</v>
      </c>
      <c r="AB7" s="39">
        <v>119.58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1033.6400000000001</v>
      </c>
      <c r="AU7" s="39">
        <v>858.87</v>
      </c>
      <c r="AV7" s="39">
        <v>1137.3699999999999</v>
      </c>
      <c r="AW7" s="39">
        <v>931.09</v>
      </c>
      <c r="AX7" s="39">
        <v>1253.7</v>
      </c>
      <c r="AY7" s="39">
        <v>391.54</v>
      </c>
      <c r="AZ7" s="39">
        <v>384.34</v>
      </c>
      <c r="BA7" s="39">
        <v>359.47</v>
      </c>
      <c r="BB7" s="39">
        <v>369.69</v>
      </c>
      <c r="BC7" s="39">
        <v>379.08</v>
      </c>
      <c r="BD7" s="39">
        <v>264.97000000000003</v>
      </c>
      <c r="BE7" s="39">
        <v>217.92</v>
      </c>
      <c r="BF7" s="39">
        <v>201.97</v>
      </c>
      <c r="BG7" s="39">
        <v>189.37</v>
      </c>
      <c r="BH7" s="39">
        <v>175.08</v>
      </c>
      <c r="BI7" s="39">
        <v>154.55000000000001</v>
      </c>
      <c r="BJ7" s="39">
        <v>386.97</v>
      </c>
      <c r="BK7" s="39">
        <v>380.58</v>
      </c>
      <c r="BL7" s="39">
        <v>401.79</v>
      </c>
      <c r="BM7" s="39">
        <v>402.99</v>
      </c>
      <c r="BN7" s="39">
        <v>398.98</v>
      </c>
      <c r="BO7" s="39">
        <v>266.61</v>
      </c>
      <c r="BP7" s="39">
        <v>114.58</v>
      </c>
      <c r="BQ7" s="39">
        <v>113.26</v>
      </c>
      <c r="BR7" s="39">
        <v>110.17</v>
      </c>
      <c r="BS7" s="39">
        <v>109.09</v>
      </c>
      <c r="BT7" s="39">
        <v>118.96</v>
      </c>
      <c r="BU7" s="39">
        <v>101.72</v>
      </c>
      <c r="BV7" s="39">
        <v>102.38</v>
      </c>
      <c r="BW7" s="39">
        <v>100.12</v>
      </c>
      <c r="BX7" s="39">
        <v>98.66</v>
      </c>
      <c r="BY7" s="39">
        <v>98.64</v>
      </c>
      <c r="BZ7" s="39">
        <v>103.24</v>
      </c>
      <c r="CA7" s="39">
        <v>129.87</v>
      </c>
      <c r="CB7" s="39">
        <v>131.33000000000001</v>
      </c>
      <c r="CC7" s="39">
        <v>135.34</v>
      </c>
      <c r="CD7" s="39">
        <v>136.13999999999999</v>
      </c>
      <c r="CE7" s="39">
        <v>125.74</v>
      </c>
      <c r="CF7" s="39">
        <v>168.2</v>
      </c>
      <c r="CG7" s="39">
        <v>168.67</v>
      </c>
      <c r="CH7" s="39">
        <v>174.97</v>
      </c>
      <c r="CI7" s="39">
        <v>178.59</v>
      </c>
      <c r="CJ7" s="39">
        <v>178.92</v>
      </c>
      <c r="CK7" s="39">
        <v>168.38</v>
      </c>
      <c r="CL7" s="39">
        <v>69.849999999999994</v>
      </c>
      <c r="CM7" s="39">
        <v>69.77</v>
      </c>
      <c r="CN7" s="39">
        <v>68.22</v>
      </c>
      <c r="CO7" s="39">
        <v>69.3</v>
      </c>
      <c r="CP7" s="39">
        <v>69.23</v>
      </c>
      <c r="CQ7" s="39">
        <v>54.77</v>
      </c>
      <c r="CR7" s="39">
        <v>54.92</v>
      </c>
      <c r="CS7" s="39">
        <v>55.63</v>
      </c>
      <c r="CT7" s="39">
        <v>55.03</v>
      </c>
      <c r="CU7" s="39">
        <v>55.14</v>
      </c>
      <c r="CV7" s="39">
        <v>60</v>
      </c>
      <c r="CW7" s="39">
        <v>85.59</v>
      </c>
      <c r="CX7" s="39">
        <v>84.73</v>
      </c>
      <c r="CY7" s="39">
        <v>83.16</v>
      </c>
      <c r="CZ7" s="39">
        <v>83.49</v>
      </c>
      <c r="DA7" s="39">
        <v>84.76</v>
      </c>
      <c r="DB7" s="39">
        <v>82.89</v>
      </c>
      <c r="DC7" s="39">
        <v>82.66</v>
      </c>
      <c r="DD7" s="39">
        <v>82.04</v>
      </c>
      <c r="DE7" s="39">
        <v>81.900000000000006</v>
      </c>
      <c r="DF7" s="39">
        <v>81.39</v>
      </c>
      <c r="DG7" s="39">
        <v>89.8</v>
      </c>
      <c r="DH7" s="39">
        <v>40.69</v>
      </c>
      <c r="DI7" s="39">
        <v>42.65</v>
      </c>
      <c r="DJ7" s="39">
        <v>44.87</v>
      </c>
      <c r="DK7" s="39">
        <v>46.85</v>
      </c>
      <c r="DL7" s="39">
        <v>48.79</v>
      </c>
      <c r="DM7" s="39">
        <v>47.46</v>
      </c>
      <c r="DN7" s="39">
        <v>48.49</v>
      </c>
      <c r="DO7" s="39">
        <v>48.05</v>
      </c>
      <c r="DP7" s="39">
        <v>48.87</v>
      </c>
      <c r="DQ7" s="39">
        <v>49.92</v>
      </c>
      <c r="DR7" s="39">
        <v>49.59</v>
      </c>
      <c r="DS7" s="39">
        <v>0</v>
      </c>
      <c r="DT7" s="39">
        <v>0.91</v>
      </c>
      <c r="DU7" s="39">
        <v>4.8099999999999996</v>
      </c>
      <c r="DV7" s="39">
        <v>7.23</v>
      </c>
      <c r="DW7" s="39">
        <v>7.1</v>
      </c>
      <c r="DX7" s="39">
        <v>9.7100000000000009</v>
      </c>
      <c r="DY7" s="39">
        <v>12.79</v>
      </c>
      <c r="DZ7" s="39">
        <v>13.39</v>
      </c>
      <c r="EA7" s="39">
        <v>14.85</v>
      </c>
      <c r="EB7" s="39">
        <v>16.88</v>
      </c>
      <c r="EC7" s="39">
        <v>19.440000000000001</v>
      </c>
      <c r="ED7" s="39">
        <v>0.72</v>
      </c>
      <c r="EE7" s="39">
        <v>3.27</v>
      </c>
      <c r="EF7" s="39">
        <v>0.23</v>
      </c>
      <c r="EG7" s="39">
        <v>0.25</v>
      </c>
      <c r="EH7" s="39">
        <v>0.28999999999999998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2021-03-01T00:50:18Z</cp:lastPrinted>
  <dcterms:created xsi:type="dcterms:W3CDTF">2020-12-04T02:16:20Z</dcterms:created>
  <dcterms:modified xsi:type="dcterms:W3CDTF">2021-03-01T00:50:25Z</dcterms:modified>
  <cp:category/>
</cp:coreProperties>
</file>