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ukumi\Desktop\H26「経営比較分析表」\44大分県（市区町村）\46法適用010水道事業\"/>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<sst xmlns="http://schemas.openxmlformats.org/spreadsheetml/2006/main" count="217" uniqueCount="107">
  <si>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</si>
  <si>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</si>
  <si>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</si>
  <si>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</si>
  <si>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</si>
  <si>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</si>
  <si>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</si>
  <si>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</si>
  <si>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</si>
  <si>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</si>
  <si>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</si>
  <si>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</si>
  <si>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</si>
  <si>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</si>
  <si>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</si>
  <si>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</si>
  <si>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</si>
  <si>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</si>
  <si>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</si>
  <si>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</si>
  <si>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</si>
  <si>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</si>
  <si>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</si>
  <si>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</si>
  <si>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</si>
  <si>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</si>
  <si>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</si>
  <si>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</si>
  <si>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</si>
  <si>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</si>
  <si>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</si>
  <si>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</si>
  <si>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</si>
  <si>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</si>
  <si>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</si>
  <si>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</si>
  <si>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</si>
  <si>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</si>
  <si>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</si>
  <si>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</si>
  <si>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</si>
  <si>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</si>
  <si>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</si>
  <si>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</si>
  <si>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</si>
  <si>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</si>
  <si>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</si>
  <si>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</si>
  <si>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</si>
  <si>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</si>
  <si>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</si>
  <si>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</si>
  <si>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</si>
  <si>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</si>
  <si>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</si>
  <si>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</si>
  <si>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</si>
  <si>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</si>
  <si>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</si>
  <si>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</si>
  <si>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</si>
  <si>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</si>
  <si>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</si>
  <si>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</si>
  <si>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</si>
  <si>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</si>
  <si>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</si>
  <si>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</si>
  <si>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</si>
  <si>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</si>
  <si>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</si>
  <si>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</si>
  <si>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</si>
  <si>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</si>
  <si>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</si>
  <si>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</si>
  <si>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</si>
  <si>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</si>
  <si>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</si>
  <si>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</si>
  <si>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</si>
  <si>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</si>
  <si>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</si>
  <si>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</si>
  <si>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</si>
  <si>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</si>
  <si>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</si>
  <si>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</si>
  <si>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</si>
  <si>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</si>
  <si>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</si>
  <si>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</si>
  <si>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</si>
  <si>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津久見市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</si>
  <si>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</si>
  <si>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</si>
  <si>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</si>
  <si>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</si>
  <si>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</si>
  <si>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</si>
  <si>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</si>
  <si>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</si>
  <si>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</si>
  <si>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</si>
  <si>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①経常収支比率は120.47%で、全国平均や類似団体を上回っているため、健全な状況にあるといえる。　　　　　　　　　　　　　　　　　　　　②累積欠損金比率は発生しておらず健全な経営状況にあるといえる。　　　　　　　　　　　　　　　③流動比率は972.79％で、短期債務に対する支払い能力は十分に確保されているといえる。　　　　　　④企業債残高対給水収益比率は210.88％で全国平均や類似団体を下回っている。投資規模は適切か必要な更新を先送りにしていないか等の分析を行う必要がある。　　　　　　　　　　　　　　　     　⑤料金回収率は118.61％で、全国平均や類似団体を上回っており、経営に必要な経費を賄えているといえる。　　　　　　　　　　　　   　　　　　　⑥給水原価は124.78円で全国平均や類似団体を下回っている。　　　　　　　　　　　　　　  　　⑦施設利用率は72.20％で全国平均や類似団体を上回っており、本市における最大稼働率は99.78%、負荷率が72.36%と有効に施設が利用されている。　　　　　　　　　　　　　　　　　　　　　　　⑧有収率は85.78%で、全国平均で下回っているものの類似団体では上回っている。無収水量の要因の多くが漏水であることを踏まえると、今後も引き続き適正な維持管理により漏水防止対策を進めていく必要がある。</t>
    <rPh sb="1" eb="7">
      <t>ケイジョウシュウシヒリツ</t>
    </rPh>
    <rPh sb="17" eb="19">
      <t>ゼンコク</t>
    </rPh>
    <rPh sb="19" eb="21">
      <t>ヘイキン</t>
    </rPh>
    <rPh sb="22" eb="24">
      <t>ルイジ</t>
    </rPh>
    <rPh sb="24" eb="26">
      <t>ダンタイ</t>
    </rPh>
    <rPh sb="27" eb="29">
      <t>ウワマワ</t>
    </rPh>
    <rPh sb="36" eb="38">
      <t>ケンゼン</t>
    </rPh>
    <rPh sb="39" eb="41">
      <t>ジョウキョウ</t>
    </rPh>
    <rPh sb="70" eb="72">
      <t>ルイセキ</t>
    </rPh>
    <rPh sb="72" eb="75">
      <t>ケッソンキン</t>
    </rPh>
    <rPh sb="75" eb="77">
      <t>ヒリツ</t>
    </rPh>
    <rPh sb="78" eb="80">
      <t>ハッセイ</t>
    </rPh>
    <rPh sb="85" eb="87">
      <t>ケンゼン</t>
    </rPh>
    <rPh sb="88" eb="90">
      <t>ケイエイ</t>
    </rPh>
    <rPh sb="90" eb="92">
      <t>ジョウキョウ</t>
    </rPh>
    <rPh sb="116" eb="118">
      <t>リュウドウ</t>
    </rPh>
    <rPh sb="118" eb="120">
      <t>ヒリツ</t>
    </rPh>
    <rPh sb="130" eb="132">
      <t>タンキ</t>
    </rPh>
    <rPh sb="132" eb="134">
      <t>サイム</t>
    </rPh>
    <rPh sb="135" eb="136">
      <t>タイ</t>
    </rPh>
    <rPh sb="138" eb="140">
      <t>シハラ</t>
    </rPh>
    <rPh sb="141" eb="143">
      <t>ノウリョク</t>
    </rPh>
    <rPh sb="144" eb="146">
      <t>ジュウブン</t>
    </rPh>
    <rPh sb="147" eb="149">
      <t>カクホ</t>
    </rPh>
    <rPh sb="166" eb="168">
      <t>キギョウ</t>
    </rPh>
    <rPh sb="168" eb="169">
      <t>サイ</t>
    </rPh>
    <rPh sb="169" eb="171">
      <t>ザンダカ</t>
    </rPh>
    <rPh sb="171" eb="172">
      <t>タイ</t>
    </rPh>
    <rPh sb="172" eb="174">
      <t>キュウスイ</t>
    </rPh>
    <rPh sb="174" eb="176">
      <t>シュウエキ</t>
    </rPh>
    <rPh sb="176" eb="178">
      <t>ヒリツ</t>
    </rPh>
    <rPh sb="187" eb="189">
      <t>ゼンコク</t>
    </rPh>
    <rPh sb="189" eb="191">
      <t>ヘイキン</t>
    </rPh>
    <rPh sb="192" eb="194">
      <t>ルイジ</t>
    </rPh>
    <rPh sb="194" eb="196">
      <t>ダンタイ</t>
    </rPh>
    <rPh sb="197" eb="199">
      <t>シタマワ</t>
    </rPh>
    <rPh sb="204" eb="206">
      <t>トウシ</t>
    </rPh>
    <rPh sb="206" eb="208">
      <t>キボ</t>
    </rPh>
    <rPh sb="209" eb="211">
      <t>テキセツ</t>
    </rPh>
    <rPh sb="212" eb="214">
      <t>ヒツヨウ</t>
    </rPh>
    <rPh sb="215" eb="217">
      <t>コウシン</t>
    </rPh>
    <rPh sb="218" eb="220">
      <t>サキオク</t>
    </rPh>
    <rPh sb="228" eb="229">
      <t>トウ</t>
    </rPh>
    <rPh sb="230" eb="232">
      <t>ブンセキ</t>
    </rPh>
    <rPh sb="233" eb="234">
      <t>オコナ</t>
    </rPh>
    <rPh sb="235" eb="237">
      <t>ヒツヨウ</t>
    </rPh>
    <rPh sb="263" eb="265">
      <t>リョウキン</t>
    </rPh>
    <rPh sb="265" eb="267">
      <t>カイシュウ</t>
    </rPh>
    <rPh sb="267" eb="268">
      <t>リツ</t>
    </rPh>
    <rPh sb="278" eb="280">
      <t>ゼンコク</t>
    </rPh>
    <rPh sb="280" eb="282">
      <t>ヘイキン</t>
    </rPh>
    <rPh sb="283" eb="285">
      <t>ルイジ</t>
    </rPh>
    <rPh sb="285" eb="287">
      <t>ダンタイ</t>
    </rPh>
    <rPh sb="288" eb="290">
      <t>ウワマワ</t>
    </rPh>
    <rPh sb="295" eb="297">
      <t>ケイエイ</t>
    </rPh>
    <rPh sb="298" eb="300">
      <t>ヒツヨウ</t>
    </rPh>
    <rPh sb="301" eb="303">
      <t>ケイヒ</t>
    </rPh>
    <rPh sb="304" eb="305">
      <t>マカナ</t>
    </rPh>
    <rPh sb="336" eb="338">
      <t>キュウスイ</t>
    </rPh>
    <rPh sb="338" eb="340">
      <t>ゲンカ</t>
    </rPh>
    <rPh sb="347" eb="348">
      <t>エン</t>
    </rPh>
    <rPh sb="349" eb="351">
      <t>ゼンコク</t>
    </rPh>
    <rPh sb="351" eb="353">
      <t>ヘイキン</t>
    </rPh>
    <rPh sb="354" eb="356">
      <t>ルイジ</t>
    </rPh>
    <rPh sb="356" eb="358">
      <t>ダンタイ</t>
    </rPh>
    <rPh sb="359" eb="361">
      <t>シタマワ</t>
    </rPh>
    <rPh sb="385" eb="387">
      <t>シセツ</t>
    </rPh>
    <rPh sb="387" eb="390">
      <t>リヨウリツ</t>
    </rPh>
    <rPh sb="398" eb="400">
      <t>ゼンコク</t>
    </rPh>
    <rPh sb="400" eb="402">
      <t>ヘイキン</t>
    </rPh>
    <rPh sb="403" eb="405">
      <t>ルイジ</t>
    </rPh>
    <rPh sb="405" eb="407">
      <t>ダンタイ</t>
    </rPh>
    <rPh sb="408" eb="410">
      <t>ウワマワ</t>
    </rPh>
    <rPh sb="415" eb="416">
      <t>ホン</t>
    </rPh>
    <rPh sb="416" eb="417">
      <t>シ</t>
    </rPh>
    <rPh sb="421" eb="423">
      <t>サイダイ</t>
    </rPh>
    <rPh sb="423" eb="425">
      <t>カドウ</t>
    </rPh>
    <rPh sb="425" eb="426">
      <t>リツ</t>
    </rPh>
    <rPh sb="434" eb="436">
      <t>フカ</t>
    </rPh>
    <rPh sb="436" eb="437">
      <t>リツ</t>
    </rPh>
    <rPh sb="445" eb="447">
      <t>ユウコウ</t>
    </rPh>
    <rPh sb="448" eb="450">
      <t>シセツ</t>
    </rPh>
    <rPh sb="451" eb="453">
      <t>リヨウ</t>
    </rPh>
    <rPh sb="483" eb="484">
      <t>ユウ</t>
    </rPh>
    <rPh sb="484" eb="486">
      <t>シュウリツ</t>
    </rPh>
    <rPh sb="495" eb="497">
      <t>ゼンコク</t>
    </rPh>
    <rPh sb="497" eb="499">
      <t>ヘイキン</t>
    </rPh>
    <rPh sb="500" eb="502">
      <t>シタマワ</t>
    </rPh>
    <rPh sb="509" eb="511">
      <t>ルイジ</t>
    </rPh>
    <rPh sb="511" eb="513">
      <t>ダンタイ</t>
    </rPh>
    <rPh sb="515" eb="517">
      <t>ウワマワ</t>
    </rPh>
    <rPh sb="522" eb="523">
      <t>ム</t>
    </rPh>
    <rPh sb="523" eb="524">
      <t>シュウ</t>
    </rPh>
    <rPh sb="524" eb="526">
      <t>スイリョウ</t>
    </rPh>
    <rPh sb="527" eb="529">
      <t>ヨウイン</t>
    </rPh>
    <rPh sb="530" eb="531">
      <t>オオ</t>
    </rPh>
    <rPh sb="533" eb="535">
      <t>ロウスイ</t>
    </rPh>
    <rPh sb="541" eb="542">
      <t>フ</t>
    </rPh>
    <rPh sb="547" eb="549">
      <t>コンゴ</t>
    </rPh>
    <rPh sb="550" eb="551">
      <t>ヒ</t>
    </rPh>
    <rPh sb="552" eb="553">
      <t>ツヅ</t>
    </rPh>
    <rPh sb="554" eb="556">
      <t>テキセイ</t>
    </rPh>
    <rPh sb="557" eb="559">
      <t>イジ</t>
    </rPh>
    <rPh sb="559" eb="561">
      <t>カンリ</t>
    </rPh>
    <rPh sb="564" eb="566">
      <t>ロウスイ</t>
    </rPh>
    <rPh sb="566" eb="568">
      <t>ボウシ</t>
    </rPh>
    <rPh sb="568" eb="570">
      <t>タイサク</t>
    </rPh>
    <rPh sb="571" eb="572">
      <t>スス</t>
    </rPh>
    <rPh sb="576" eb="578">
      <t>ヒツヨウ</t>
    </rPh>
    <phoneticPr fontId="4"/>
  </si>
  <si>
    <t>①有形固定資産減価償却率は39.89％で、全国平均や類似団体平均値を下回っていることから他の事業体と比べると老朽化は進んでいない状態と思われる。　　　　　　　　　　　　　　　　　　　　　②管路経年化率は0％、③管路更新率については0.86%でH26年度においては老朽管はなく順次管路を更新できている。今後の計画についてはアセットマネジメント（資産管理）を有効活用し更新需要の把握を行うと共に財政収支の見通しを分析したうえで管路の更新及び耐震化を実行していく必要があります。</t>
    <rPh sb="1" eb="3">
      <t>ユウケイ</t>
    </rPh>
    <rPh sb="3" eb="5">
      <t>コテイ</t>
    </rPh>
    <rPh sb="5" eb="7">
      <t>シサン</t>
    </rPh>
    <rPh sb="7" eb="9">
      <t>ゲンカ</t>
    </rPh>
    <rPh sb="9" eb="11">
      <t>ショウキャク</t>
    </rPh>
    <rPh sb="11" eb="12">
      <t>リツ</t>
    </rPh>
    <rPh sb="21" eb="23">
      <t>ゼンコク</t>
    </rPh>
    <rPh sb="23" eb="25">
      <t>ヘイキン</t>
    </rPh>
    <rPh sb="26" eb="28">
      <t>ルイジ</t>
    </rPh>
    <rPh sb="28" eb="30">
      <t>ダンタイ</t>
    </rPh>
    <rPh sb="30" eb="33">
      <t>ヘイキンチ</t>
    </rPh>
    <rPh sb="34" eb="36">
      <t>シタマワ</t>
    </rPh>
    <rPh sb="44" eb="45">
      <t>タ</t>
    </rPh>
    <rPh sb="46" eb="49">
      <t>ジギョウタイ</t>
    </rPh>
    <rPh sb="50" eb="51">
      <t>クラ</t>
    </rPh>
    <rPh sb="54" eb="57">
      <t>ロウキュウカ</t>
    </rPh>
    <rPh sb="58" eb="59">
      <t>スス</t>
    </rPh>
    <rPh sb="64" eb="66">
      <t>ジョウタイ</t>
    </rPh>
    <rPh sb="67" eb="68">
      <t>オモ</t>
    </rPh>
    <rPh sb="94" eb="96">
      <t>カンロ</t>
    </rPh>
    <rPh sb="96" eb="99">
      <t>ケイネンカ</t>
    </rPh>
    <rPh sb="99" eb="100">
      <t>リツ</t>
    </rPh>
    <rPh sb="105" eb="107">
      <t>カンロ</t>
    </rPh>
    <rPh sb="107" eb="109">
      <t>コウシン</t>
    </rPh>
    <rPh sb="109" eb="110">
      <t>リツ</t>
    </rPh>
    <rPh sb="131" eb="133">
      <t>ロウキュウ</t>
    </rPh>
    <rPh sb="133" eb="134">
      <t>カン</t>
    </rPh>
    <rPh sb="137" eb="139">
      <t>ジュンジ</t>
    </rPh>
    <rPh sb="139" eb="141">
      <t>カンロ</t>
    </rPh>
    <rPh sb="142" eb="144">
      <t>コウシン</t>
    </rPh>
    <rPh sb="150" eb="152">
      <t>コンゴ</t>
    </rPh>
    <rPh sb="153" eb="155">
      <t>ケイカク</t>
    </rPh>
    <rPh sb="171" eb="173">
      <t>シサン</t>
    </rPh>
    <rPh sb="173" eb="175">
      <t>カンリ</t>
    </rPh>
    <rPh sb="177" eb="179">
      <t>ユウコウ</t>
    </rPh>
    <rPh sb="179" eb="181">
      <t>カツヨウ</t>
    </rPh>
    <rPh sb="182" eb="184">
      <t>コウシン</t>
    </rPh>
    <rPh sb="184" eb="186">
      <t>ジュヨウ</t>
    </rPh>
    <rPh sb="187" eb="189">
      <t>ハアク</t>
    </rPh>
    <rPh sb="190" eb="191">
      <t>オコナ</t>
    </rPh>
    <rPh sb="193" eb="194">
      <t>トモ</t>
    </rPh>
    <rPh sb="195" eb="197">
      <t>ザイセイ</t>
    </rPh>
    <rPh sb="197" eb="199">
      <t>シュウシ</t>
    </rPh>
    <rPh sb="200" eb="202">
      <t>ミトオ</t>
    </rPh>
    <rPh sb="204" eb="206">
      <t>ブンセキ</t>
    </rPh>
    <rPh sb="211" eb="213">
      <t>カンロ</t>
    </rPh>
    <rPh sb="214" eb="216">
      <t>コウシン</t>
    </rPh>
    <rPh sb="216" eb="217">
      <t>オヨ</t>
    </rPh>
    <rPh sb="218" eb="221">
      <t>タイシンカ</t>
    </rPh>
    <rPh sb="222" eb="224">
      <t>ジッコウ</t>
    </rPh>
    <rPh sb="228" eb="230">
      <t>ヒツヨウ</t>
    </rPh>
    <phoneticPr fontId="4"/>
  </si>
  <si>
    <t>本市においては、施設の効率性、経営の効率性、財務の健全性は確保されているといえます。しかしながら、今後さらに進むと思われる給水人口の減少等により、水道料金収入が減少することから、経費節減に努めるとともに、各指標をみる中で十分に分析し、資産維持費を含めた適正な水道料金収入の確保等対策を講じる必要があります。</t>
    <rPh sb="0" eb="1">
      <t>ホン</t>
    </rPh>
    <rPh sb="1" eb="2">
      <t>シ</t>
    </rPh>
    <rPh sb="8" eb="10">
      <t>シセツ</t>
    </rPh>
    <rPh sb="11" eb="14">
      <t>コウリツセイ</t>
    </rPh>
    <rPh sb="15" eb="17">
      <t>ケイエイ</t>
    </rPh>
    <rPh sb="18" eb="21">
      <t>コウリツセイ</t>
    </rPh>
    <rPh sb="22" eb="24">
      <t>ザイム</t>
    </rPh>
    <rPh sb="25" eb="28">
      <t>ケンゼンセイ</t>
    </rPh>
    <rPh sb="29" eb="31">
      <t>カクホ</t>
    </rPh>
    <rPh sb="49" eb="51">
      <t>コンゴ</t>
    </rPh>
    <rPh sb="54" eb="55">
      <t>スス</t>
    </rPh>
    <rPh sb="57" eb="58">
      <t>オモ</t>
    </rPh>
    <rPh sb="61" eb="63">
      <t>キュウスイ</t>
    </rPh>
    <rPh sb="63" eb="65">
      <t>ジンコウ</t>
    </rPh>
    <rPh sb="66" eb="69">
      <t>ゲンショウトウ</t>
    </rPh>
    <rPh sb="73" eb="75">
      <t>スイドウ</t>
    </rPh>
    <rPh sb="75" eb="77">
      <t>リョウキン</t>
    </rPh>
    <rPh sb="77" eb="79">
      <t>シュウニュウ</t>
    </rPh>
    <rPh sb="80" eb="82">
      <t>ゲンショウ</t>
    </rPh>
    <rPh sb="89" eb="91">
      <t>ケイヒ</t>
    </rPh>
    <rPh sb="91" eb="93">
      <t>セツゲン</t>
    </rPh>
    <rPh sb="94" eb="95">
      <t>ツト</t>
    </rPh>
    <rPh sb="102" eb="105">
      <t>カクシヒョウ</t>
    </rPh>
    <rPh sb="108" eb="109">
      <t>ナカ</t>
    </rPh>
    <rPh sb="110" eb="112">
      <t>ジュウブン</t>
    </rPh>
    <rPh sb="113" eb="115">
      <t>ブンセキ</t>
    </rPh>
    <rPh sb="117" eb="119">
      <t>シサン</t>
    </rPh>
    <rPh sb="119" eb="121">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</si>
</sst>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0.87</c:v>
                </c:pt>
                <c:pt idx="1">
                  <c:v>0.76</c:v>
                </c:pt>
                <c:pt idx="2">
                  <c:v>0.12</c:v>
                </c:pt>
                <c:pt idx="3">
                  <c:v>0.57999999999999996</c:v>
                </c:pt>
                <c:pt idx="4">
                  <c:v>0.86</c:v>
                </c:pt>
              </c:numCache>
            </c:numRef>
          </c:val>
        </c:ser>
        <c:dLbls>
          <c:showLegendKey val="0"/>
          <c:showVal val="0"/>
          <c:showCatName val="0"/>
          <c:showSerName val="0"/>
          <c:showPercent val="0"/>
          <c:showBubbleSize val="0"/>
        </c:dLbls>
        <c:gapWidth val="150"/>
        <c:axId val="203496544"/>
        <c:axId val="2034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203496544"/>
        <c:axId val="203463360"/>
      </c:lineChart>
      <c:dateAx>
        <c:axId val="203496544"/>
        <c:scaling>
          <c:orientation val="minMax"/>
        </c:scaling>
        <c:delete val="1"/>
        <c:axPos val="b"/>
        <c:numFmt formatCode="ge" sourceLinked="1"/>
        <c:majorTickMark val="none"/>
        <c:minorTickMark val="none"/>
        <c:tickLblPos val="none"/>
        <c:crossAx val="203463360"/>
        <c:crosses val="autoZero"/>
        <c:auto val="1"/>
        <c:lblOffset val="100"/>
        <c:baseTimeUnit val="years"/>
      </c:dateAx>
      <c:valAx>
        <c:axId val="2034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76.239999999999995</c:v>
                </c:pt>
                <c:pt idx="1">
                  <c:v>72.81</c:v>
                </c:pt>
                <c:pt idx="2">
                  <c:v>71.89</c:v>
                </c:pt>
                <c:pt idx="3">
                  <c:v>72.42</c:v>
                </c:pt>
                <c:pt idx="4">
                  <c:v>72.2</c:v>
                </c:pt>
              </c:numCache>
            </c:numRef>
          </c:val>
        </c:ser>
        <c:dLbls>
          <c:showLegendKey val="0"/>
          <c:showVal val="0"/>
          <c:showCatName val="0"/>
          <c:showSerName val="0"/>
          <c:showPercent val="0"/>
          <c:showBubbleSize val="0"/>
        </c:dLbls>
        <c:gapWidth val="150"/>
        <c:axId val="204678560"/>
        <c:axId val="20467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04678560"/>
        <c:axId val="204678952"/>
      </c:lineChart>
      <c:dateAx>
        <c:axId val="204678560"/>
        <c:scaling>
          <c:orientation val="minMax"/>
        </c:scaling>
        <c:delete val="1"/>
        <c:axPos val="b"/>
        <c:numFmt formatCode="ge" sourceLinked="1"/>
        <c:majorTickMark val="none"/>
        <c:minorTickMark val="none"/>
        <c:tickLblPos val="none"/>
        <c:crossAx val="204678952"/>
        <c:crosses val="autoZero"/>
        <c:auto val="1"/>
        <c:lblOffset val="100"/>
        <c:baseTimeUnit val="years"/>
      </c:dateAx>
      <c:valAx>
        <c:axId val="20467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83.93</c:v>
                </c:pt>
                <c:pt idx="1">
                  <c:v>86.21</c:v>
                </c:pt>
                <c:pt idx="2">
                  <c:v>85.86</c:v>
                </c:pt>
                <c:pt idx="3">
                  <c:v>85.58</c:v>
                </c:pt>
                <c:pt idx="4">
                  <c:v>85.78</c:v>
                </c:pt>
              </c:numCache>
            </c:numRef>
          </c:val>
        </c:ser>
        <c:dLbls>
          <c:showLegendKey val="0"/>
          <c:showVal val="0"/>
          <c:showCatName val="0"/>
          <c:showSerName val="0"/>
          <c:showPercent val="0"/>
          <c:showBubbleSize val="0"/>
        </c:dLbls>
        <c:gapWidth val="150"/>
        <c:axId val="204485808"/>
        <c:axId val="20448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04485808"/>
        <c:axId val="204486200"/>
      </c:lineChart>
      <c:dateAx>
        <c:axId val="204485808"/>
        <c:scaling>
          <c:orientation val="minMax"/>
        </c:scaling>
        <c:delete val="1"/>
        <c:axPos val="b"/>
        <c:numFmt formatCode="ge" sourceLinked="1"/>
        <c:majorTickMark val="none"/>
        <c:minorTickMark val="none"/>
        <c:tickLblPos val="none"/>
        <c:crossAx val="204486200"/>
        <c:crosses val="autoZero"/>
        <c:auto val="1"/>
        <c:lblOffset val="100"/>
        <c:baseTimeUnit val="years"/>
      </c:dateAx>
      <c:valAx>
        <c:axId val="20448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8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121.68</c:v>
                </c:pt>
                <c:pt idx="1">
                  <c:v>119.1</c:v>
                </c:pt>
                <c:pt idx="2">
                  <c:v>123.76</c:v>
                </c:pt>
                <c:pt idx="3">
                  <c:v>116.12</c:v>
                </c:pt>
                <c:pt idx="4">
                  <c:v>120.47</c:v>
                </c:pt>
              </c:numCache>
            </c:numRef>
          </c:val>
        </c:ser>
        <c:dLbls>
          <c:showLegendKey val="0"/>
          <c:showVal val="0"/>
          <c:showCatName val="0"/>
          <c:showSerName val="0"/>
          <c:showPercent val="0"/>
          <c:showBubbleSize val="0"/>
        </c:dLbls>
        <c:gapWidth val="150"/>
        <c:axId val="203744000"/>
        <c:axId val="2042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203744000"/>
        <c:axId val="204299936"/>
      </c:lineChart>
      <c:dateAx>
        <c:axId val="203744000"/>
        <c:scaling>
          <c:orientation val="minMax"/>
        </c:scaling>
        <c:delete val="1"/>
        <c:axPos val="b"/>
        <c:numFmt formatCode="ge" sourceLinked="1"/>
        <c:majorTickMark val="none"/>
        <c:minorTickMark val="none"/>
        <c:tickLblPos val="none"/>
        <c:crossAx val="204299936"/>
        <c:crosses val="autoZero"/>
        <c:auto val="1"/>
        <c:lblOffset val="100"/>
        <c:baseTimeUnit val="years"/>
      </c:dateAx>
      <c:valAx>
        <c:axId val="20429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7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35.25</c:v>
                </c:pt>
                <c:pt idx="1">
                  <c:v>36.659999999999997</c:v>
                </c:pt>
                <c:pt idx="2">
                  <c:v>38.68</c:v>
                </c:pt>
                <c:pt idx="3">
                  <c:v>37.64</c:v>
                </c:pt>
                <c:pt idx="4">
                  <c:v>39.89</c:v>
                </c:pt>
              </c:numCache>
            </c:numRef>
          </c:val>
        </c:ser>
        <c:dLbls>
          <c:showLegendKey val="0"/>
          <c:showVal val="0"/>
          <c:showCatName val="0"/>
          <c:showSerName val="0"/>
          <c:showPercent val="0"/>
          <c:showBubbleSize val="0"/>
        </c:dLbls>
        <c:gapWidth val="150"/>
        <c:axId val="203730880"/>
        <c:axId val="20431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03730880"/>
        <c:axId val="204315824"/>
      </c:lineChart>
      <c:dateAx>
        <c:axId val="203730880"/>
        <c:scaling>
          <c:orientation val="minMax"/>
        </c:scaling>
        <c:delete val="1"/>
        <c:axPos val="b"/>
        <c:numFmt formatCode="ge" sourceLinked="1"/>
        <c:majorTickMark val="none"/>
        <c:minorTickMark val="none"/>
        <c:tickLblPos val="none"/>
        <c:crossAx val="204315824"/>
        <c:crosses val="autoZero"/>
        <c:auto val="1"/>
        <c:lblOffset val="100"/>
        <c:baseTimeUnit val="years"/>
      </c:dateAx>
      <c:valAx>
        <c:axId val="20431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7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0.46</c:v>
                </c:pt>
                <c:pt idx="1">
                  <c:v>0.25</c:v>
                </c:pt>
                <c:pt idx="2">
                  <c:v>0.25</c:v>
                </c:pt>
                <c:pt idx="3">
                  <c:v>0.25</c:v>
                </c:pt>
                <c:pt idx="4" formatCode="#,##0.00;&quot;△&quot;#,##0.00">
                  <c:v>0</c:v>
                </c:pt>
              </c:numCache>
            </c:numRef>
          </c:val>
        </c:ser>
        <c:dLbls>
          <c:showLegendKey val="0"/>
          <c:showVal val="0"/>
          <c:showCatName val="0"/>
          <c:showSerName val="0"/>
          <c:showPercent val="0"/>
          <c:showBubbleSize val="0"/>
        </c:dLbls>
        <c:gapWidth val="150"/>
        <c:axId val="108563816"/>
        <c:axId val="10856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08563816"/>
        <c:axId val="108564208"/>
      </c:lineChart>
      <c:dateAx>
        <c:axId val="108563816"/>
        <c:scaling>
          <c:orientation val="minMax"/>
        </c:scaling>
        <c:delete val="1"/>
        <c:axPos val="b"/>
        <c:numFmt formatCode="ge" sourceLinked="1"/>
        <c:majorTickMark val="none"/>
        <c:minorTickMark val="none"/>
        <c:tickLblPos val="none"/>
        <c:crossAx val="108564208"/>
        <c:crosses val="autoZero"/>
        <c:auto val="1"/>
        <c:lblOffset val="100"/>
        <c:baseTimeUnit val="years"/>
      </c:dateAx>
      <c:valAx>
        <c:axId val="10856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6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566952"/>
        <c:axId val="10856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08566952"/>
        <c:axId val="108567344"/>
      </c:lineChart>
      <c:dateAx>
        <c:axId val="108566952"/>
        <c:scaling>
          <c:orientation val="minMax"/>
        </c:scaling>
        <c:delete val="1"/>
        <c:axPos val="b"/>
        <c:numFmt formatCode="ge" sourceLinked="1"/>
        <c:majorTickMark val="none"/>
        <c:minorTickMark val="none"/>
        <c:tickLblPos val="none"/>
        <c:crossAx val="108567344"/>
        <c:crosses val="autoZero"/>
        <c:auto val="1"/>
        <c:lblOffset val="100"/>
        <c:baseTimeUnit val="years"/>
      </c:dateAx>
      <c:valAx>
        <c:axId val="10856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6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6079.99</c:v>
                </c:pt>
                <c:pt idx="1">
                  <c:v>29592.34</c:v>
                </c:pt>
                <c:pt idx="2">
                  <c:v>2955.82</c:v>
                </c:pt>
                <c:pt idx="3">
                  <c:v>628.11</c:v>
                </c:pt>
                <c:pt idx="4">
                  <c:v>972.79</c:v>
                </c:pt>
              </c:numCache>
            </c:numRef>
          </c:val>
        </c:ser>
        <c:dLbls>
          <c:showLegendKey val="0"/>
          <c:showVal val="0"/>
          <c:showCatName val="0"/>
          <c:showSerName val="0"/>
          <c:showPercent val="0"/>
          <c:showBubbleSize val="0"/>
        </c:dLbls>
        <c:gapWidth val="150"/>
        <c:axId val="108568912"/>
        <c:axId val="10856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08568912"/>
        <c:axId val="108569304"/>
      </c:lineChart>
      <c:dateAx>
        <c:axId val="108568912"/>
        <c:scaling>
          <c:orientation val="minMax"/>
        </c:scaling>
        <c:delete val="1"/>
        <c:axPos val="b"/>
        <c:numFmt formatCode="ge" sourceLinked="1"/>
        <c:majorTickMark val="none"/>
        <c:minorTickMark val="none"/>
        <c:tickLblPos val="none"/>
        <c:crossAx val="108569304"/>
        <c:crosses val="autoZero"/>
        <c:auto val="1"/>
        <c:lblOffset val="100"/>
        <c:baseTimeUnit val="years"/>
      </c:dateAx>
      <c:valAx>
        <c:axId val="108569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6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250.81</c:v>
                </c:pt>
                <c:pt idx="1">
                  <c:v>248.06</c:v>
                </c:pt>
                <c:pt idx="2">
                  <c:v>238.95</c:v>
                </c:pt>
                <c:pt idx="3">
                  <c:v>226.06</c:v>
                </c:pt>
                <c:pt idx="4">
                  <c:v>210.88</c:v>
                </c:pt>
              </c:numCache>
            </c:numRef>
          </c:val>
        </c:ser>
        <c:dLbls>
          <c:showLegendKey val="0"/>
          <c:showVal val="0"/>
          <c:showCatName val="0"/>
          <c:showSerName val="0"/>
          <c:showPercent val="0"/>
          <c:showBubbleSize val="0"/>
        </c:dLbls>
        <c:gapWidth val="150"/>
        <c:axId val="108568520"/>
        <c:axId val="1085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08568520"/>
        <c:axId val="108566560"/>
      </c:lineChart>
      <c:dateAx>
        <c:axId val="108568520"/>
        <c:scaling>
          <c:orientation val="minMax"/>
        </c:scaling>
        <c:delete val="1"/>
        <c:axPos val="b"/>
        <c:numFmt formatCode="ge" sourceLinked="1"/>
        <c:majorTickMark val="none"/>
        <c:minorTickMark val="none"/>
        <c:tickLblPos val="none"/>
        <c:crossAx val="108566560"/>
        <c:crosses val="autoZero"/>
        <c:auto val="1"/>
        <c:lblOffset val="100"/>
        <c:baseTimeUnit val="years"/>
      </c:dateAx>
      <c:valAx>
        <c:axId val="10856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6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118.01</c:v>
                </c:pt>
                <c:pt idx="1">
                  <c:v>115.25</c:v>
                </c:pt>
                <c:pt idx="2">
                  <c:v>118.65</c:v>
                </c:pt>
                <c:pt idx="3">
                  <c:v>113.61</c:v>
                </c:pt>
                <c:pt idx="4">
                  <c:v>118.61</c:v>
                </c:pt>
              </c:numCache>
            </c:numRef>
          </c:val>
        </c:ser>
        <c:dLbls>
          <c:showLegendKey val="0"/>
          <c:showVal val="0"/>
          <c:showCatName val="0"/>
          <c:showSerName val="0"/>
          <c:showPercent val="0"/>
          <c:showBubbleSize val="0"/>
        </c:dLbls>
        <c:gapWidth val="150"/>
        <c:axId val="108565384"/>
        <c:axId val="20467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08565384"/>
        <c:axId val="204675816"/>
      </c:lineChart>
      <c:dateAx>
        <c:axId val="108565384"/>
        <c:scaling>
          <c:orientation val="minMax"/>
        </c:scaling>
        <c:delete val="1"/>
        <c:axPos val="b"/>
        <c:numFmt formatCode="ge" sourceLinked="1"/>
        <c:majorTickMark val="none"/>
        <c:minorTickMark val="none"/>
        <c:tickLblPos val="none"/>
        <c:crossAx val="204675816"/>
        <c:crosses val="autoZero"/>
        <c:auto val="1"/>
        <c:lblOffset val="100"/>
        <c:baseTimeUnit val="years"/>
      </c:dateAx>
      <c:valAx>
        <c:axId val="20467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6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125.71</c:v>
                </c:pt>
                <c:pt idx="1">
                  <c:v>129.12</c:v>
                </c:pt>
                <c:pt idx="2">
                  <c:v>125.09</c:v>
                </c:pt>
                <c:pt idx="3">
                  <c:v>130.9</c:v>
                </c:pt>
                <c:pt idx="4">
                  <c:v>124.78</c:v>
                </c:pt>
              </c:numCache>
            </c:numRef>
          </c:val>
        </c:ser>
        <c:dLbls>
          <c:showLegendKey val="0"/>
          <c:showVal val="0"/>
          <c:showCatName val="0"/>
          <c:showSerName val="0"/>
          <c:showPercent val="0"/>
          <c:showBubbleSize val="0"/>
        </c:dLbls>
        <c:gapWidth val="150"/>
        <c:axId val="204676992"/>
        <c:axId val="20467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04676992"/>
        <c:axId val="204677384"/>
      </c:lineChart>
      <c:dateAx>
        <c:axId val="204676992"/>
        <c:scaling>
          <c:orientation val="minMax"/>
        </c:scaling>
        <c:delete val="1"/>
        <c:axPos val="b"/>
        <c:numFmt formatCode="ge" sourceLinked="1"/>
        <c:majorTickMark val="none"/>
        <c:minorTickMark val="none"/>
        <c:tickLblPos val="none"/>
        <c:crossAx val="204677384"/>
        <c:crosses val="autoZero"/>
        <c:auto val="1"/>
        <c:lblOffset val="100"/>
        <c:baseTimeUnit val="years"/>
      </c:dateAx>
      <c:valAx>
        <c:axId val="20467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大分県　津久見市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19298</v>
      </c>
      <c r="AJ8" s="78"/>
      <c r="AK8" s="78"/>
      <c r="AL8" s="78"/>
      <c r="AM8" s="78"/>
      <c r="AN8" s="78"/>
      <c r="AO8" s="78"/>
      <c r="AP8" s="79"/>
      <c r="AQ8" s="57">
        <f>データ!R6</f>
        <v>79.47</v>
      </c>
      <c r="AR8" s="57"/>
      <c r="AS8" s="57"/>
      <c r="AT8" s="57"/>
      <c r="AU8" s="57"/>
      <c r="AV8" s="57"/>
      <c r="AW8" s="57"/>
      <c r="AX8" s="57"/>
      <c r="AY8" s="57">
        <f>データ!S6</f>
        <v>242.83</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82.36</v>
      </c>
      <c r="K10" s="57"/>
      <c r="L10" s="57"/>
      <c r="M10" s="57"/>
      <c r="N10" s="57"/>
      <c r="O10" s="57"/>
      <c r="P10" s="57"/>
      <c r="Q10" s="57"/>
      <c r="R10" s="57">
        <f>データ!O6</f>
        <v>90.07</v>
      </c>
      <c r="S10" s="57"/>
      <c r="T10" s="57"/>
      <c r="U10" s="57"/>
      <c r="V10" s="57"/>
      <c r="W10" s="57"/>
      <c r="X10" s="57"/>
      <c r="Y10" s="57"/>
      <c r="Z10" s="65">
        <f>データ!P6</f>
        <v>2650</v>
      </c>
      <c r="AA10" s="65"/>
      <c r="AB10" s="65"/>
      <c r="AC10" s="65"/>
      <c r="AD10" s="65"/>
      <c r="AE10" s="65"/>
      <c r="AF10" s="65"/>
      <c r="AG10" s="65"/>
      <c r="AH10" s="2"/>
      <c r="AI10" s="65">
        <f>データ!T6</f>
        <v>17259</v>
      </c>
      <c r="AJ10" s="65"/>
      <c r="AK10" s="65"/>
      <c r="AL10" s="65"/>
      <c r="AM10" s="65"/>
      <c r="AN10" s="65"/>
      <c r="AO10" s="65"/>
      <c r="AP10" s="65"/>
      <c r="AQ10" s="57">
        <f>データ!U6</f>
        <v>11.76</v>
      </c>
      <c r="AR10" s="57"/>
      <c r="AS10" s="57"/>
      <c r="AT10" s="57"/>
      <c r="AU10" s="57"/>
      <c r="AV10" s="57"/>
      <c r="AW10" s="57"/>
      <c r="AX10" s="57"/>
      <c r="AY10" s="57">
        <f>データ!V6</f>
        <v>1467.6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442071</v>
      </c>
      <c r="D6" s="31">
        <f t="shared" si="3"/>
        <v>46</v>
      </c>
      <c r="E6" s="31">
        <f t="shared" si="3"/>
        <v>1</v>
      </c>
      <c r="F6" s="31">
        <f t="shared" si="3"/>
        <v>0</v>
      </c>
      <c r="G6" s="31">
        <f t="shared" si="3"/>
        <v>1</v>
      </c>
      <c r="H6" s="31" t="str">
        <f t="shared" si="3"/>
        <v>大分県　津久見市</v>
      </c>
      <c r="I6" s="31" t="str">
        <f t="shared" si="3"/>
        <v>法適用</v>
      </c>
      <c r="J6" s="31" t="str">
        <f t="shared" si="3"/>
        <v>水道事業</v>
      </c>
      <c r="K6" s="31" t="str">
        <f t="shared" si="3"/>
        <v>末端給水事業</v>
      </c>
      <c r="L6" s="31" t="str">
        <f t="shared" si="3"/>
        <v>A6</v>
      </c>
      <c r="M6" s="32" t="str">
        <f t="shared" si="3"/>
        <v>-</v>
      </c>
      <c r="N6" s="32">
        <f t="shared" si="3"/>
        <v>82.36</v>
      </c>
      <c r="O6" s="32">
        <f t="shared" si="3"/>
        <v>90.07</v>
      </c>
      <c r="P6" s="32">
        <f t="shared" si="3"/>
        <v>2650</v>
      </c>
      <c r="Q6" s="32">
        <f t="shared" si="3"/>
        <v>19298</v>
      </c>
      <c r="R6" s="32">
        <f t="shared" si="3"/>
        <v>79.47</v>
      </c>
      <c r="S6" s="32">
        <f t="shared" si="3"/>
        <v>242.83</v>
      </c>
      <c r="T6" s="32">
        <f t="shared" si="3"/>
        <v>17259</v>
      </c>
      <c r="U6" s="32">
        <f t="shared" si="3"/>
        <v>11.76</v>
      </c>
      <c r="V6" s="32">
        <f t="shared" si="3"/>
        <v>1467.6</v>
      </c>
      <c r="W6" s="33">
        <f>IF(W7="",NA(),W7)</f>
        <v>121.68</v>
      </c>
      <c r="X6" s="33">
        <f t="shared" ref="X6:AF6" si="4">IF(X7="",NA(),X7)</f>
        <v>119.1</v>
      </c>
      <c r="Y6" s="33">
        <f t="shared" si="4"/>
        <v>123.76</v>
      </c>
      <c r="Z6" s="33">
        <f t="shared" si="4"/>
        <v>116.12</v>
      </c>
      <c r="AA6" s="33">
        <f t="shared" si="4"/>
        <v>120.47</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6079.99</v>
      </c>
      <c r="AT6" s="33">
        <f t="shared" ref="AT6:BB6" si="6">IF(AT7="",NA(),AT7)</f>
        <v>29592.34</v>
      </c>
      <c r="AU6" s="33">
        <f t="shared" si="6"/>
        <v>2955.82</v>
      </c>
      <c r="AV6" s="33">
        <f t="shared" si="6"/>
        <v>628.11</v>
      </c>
      <c r="AW6" s="33">
        <f t="shared" si="6"/>
        <v>972.79</v>
      </c>
      <c r="AX6" s="33">
        <f t="shared" si="6"/>
        <v>969.16</v>
      </c>
      <c r="AY6" s="33">
        <f t="shared" si="6"/>
        <v>995.5</v>
      </c>
      <c r="AZ6" s="33">
        <f t="shared" si="6"/>
        <v>915.5</v>
      </c>
      <c r="BA6" s="33">
        <f t="shared" si="6"/>
        <v>963.24</v>
      </c>
      <c r="BB6" s="33">
        <f t="shared" si="6"/>
        <v>381.53</v>
      </c>
      <c r="BC6" s="32" t="str">
        <f>IF(BC7="","",IF(BC7="-","【-】","【"&amp;SUBSTITUTE(TEXT(BC7,"#,##0.00"),"-","△")&amp;"】"))</f>
        <v>【264.16】</v>
      </c>
      <c r="BD6" s="33">
        <f>IF(BD7="",NA(),BD7)</f>
        <v>250.81</v>
      </c>
      <c r="BE6" s="33">
        <f t="shared" ref="BE6:BM6" si="7">IF(BE7="",NA(),BE7)</f>
        <v>248.06</v>
      </c>
      <c r="BF6" s="33">
        <f t="shared" si="7"/>
        <v>238.95</v>
      </c>
      <c r="BG6" s="33">
        <f t="shared" si="7"/>
        <v>226.06</v>
      </c>
      <c r="BH6" s="33">
        <f t="shared" si="7"/>
        <v>210.88</v>
      </c>
      <c r="BI6" s="33">
        <f t="shared" si="7"/>
        <v>421.66</v>
      </c>
      <c r="BJ6" s="33">
        <f t="shared" si="7"/>
        <v>414.59</v>
      </c>
      <c r="BK6" s="33">
        <f t="shared" si="7"/>
        <v>404.78</v>
      </c>
      <c r="BL6" s="33">
        <f t="shared" si="7"/>
        <v>400.38</v>
      </c>
      <c r="BM6" s="33">
        <f t="shared" si="7"/>
        <v>393.27</v>
      </c>
      <c r="BN6" s="32" t="str">
        <f>IF(BN7="","",IF(BN7="-","【-】","【"&amp;SUBSTITUTE(TEXT(BN7,"#,##0.00"),"-","△")&amp;"】"))</f>
        <v>【283.72】</v>
      </c>
      <c r="BO6" s="33">
        <f>IF(BO7="",NA(),BO7)</f>
        <v>118.01</v>
      </c>
      <c r="BP6" s="33">
        <f t="shared" ref="BP6:BX6" si="8">IF(BP7="",NA(),BP7)</f>
        <v>115.25</v>
      </c>
      <c r="BQ6" s="33">
        <f t="shared" si="8"/>
        <v>118.65</v>
      </c>
      <c r="BR6" s="33">
        <f t="shared" si="8"/>
        <v>113.61</v>
      </c>
      <c r="BS6" s="33">
        <f t="shared" si="8"/>
        <v>118.61</v>
      </c>
      <c r="BT6" s="33">
        <f t="shared" si="8"/>
        <v>99.51</v>
      </c>
      <c r="BU6" s="33">
        <f t="shared" si="8"/>
        <v>97.71</v>
      </c>
      <c r="BV6" s="33">
        <f t="shared" si="8"/>
        <v>98.07</v>
      </c>
      <c r="BW6" s="33">
        <f t="shared" si="8"/>
        <v>96.56</v>
      </c>
      <c r="BX6" s="33">
        <f t="shared" si="8"/>
        <v>100.47</v>
      </c>
      <c r="BY6" s="32" t="str">
        <f>IF(BY7="","",IF(BY7="-","【-】","【"&amp;SUBSTITUTE(TEXT(BY7,"#,##0.00"),"-","△")&amp;"】"))</f>
        <v>【104.60】</v>
      </c>
      <c r="BZ6" s="33">
        <f>IF(BZ7="",NA(),BZ7)</f>
        <v>125.71</v>
      </c>
      <c r="CA6" s="33">
        <f t="shared" ref="CA6:CI6" si="9">IF(CA7="",NA(),CA7)</f>
        <v>129.12</v>
      </c>
      <c r="CB6" s="33">
        <f t="shared" si="9"/>
        <v>125.09</v>
      </c>
      <c r="CC6" s="33">
        <f t="shared" si="9"/>
        <v>130.9</v>
      </c>
      <c r="CD6" s="33">
        <f t="shared" si="9"/>
        <v>124.78</v>
      </c>
      <c r="CE6" s="33">
        <f t="shared" si="9"/>
        <v>171.34</v>
      </c>
      <c r="CF6" s="33">
        <f t="shared" si="9"/>
        <v>173.56</v>
      </c>
      <c r="CG6" s="33">
        <f t="shared" si="9"/>
        <v>172.26</v>
      </c>
      <c r="CH6" s="33">
        <f t="shared" si="9"/>
        <v>177.14</v>
      </c>
      <c r="CI6" s="33">
        <f t="shared" si="9"/>
        <v>169.82</v>
      </c>
      <c r="CJ6" s="32" t="str">
        <f>IF(CJ7="","",IF(CJ7="-","【-】","【"&amp;SUBSTITUTE(TEXT(CJ7,"#,##0.00"),"-","△")&amp;"】"))</f>
        <v>【164.21】</v>
      </c>
      <c r="CK6" s="33">
        <f>IF(CK7="",NA(),CK7)</f>
        <v>76.239999999999995</v>
      </c>
      <c r="CL6" s="33">
        <f t="shared" ref="CL6:CT6" si="10">IF(CL7="",NA(),CL7)</f>
        <v>72.81</v>
      </c>
      <c r="CM6" s="33">
        <f t="shared" si="10"/>
        <v>71.89</v>
      </c>
      <c r="CN6" s="33">
        <f t="shared" si="10"/>
        <v>72.42</v>
      </c>
      <c r="CO6" s="33">
        <f t="shared" si="10"/>
        <v>72.2</v>
      </c>
      <c r="CP6" s="33">
        <f t="shared" si="10"/>
        <v>56.8</v>
      </c>
      <c r="CQ6" s="33">
        <f t="shared" si="10"/>
        <v>55.84</v>
      </c>
      <c r="CR6" s="33">
        <f t="shared" si="10"/>
        <v>55.68</v>
      </c>
      <c r="CS6" s="33">
        <f t="shared" si="10"/>
        <v>55.64</v>
      </c>
      <c r="CT6" s="33">
        <f t="shared" si="10"/>
        <v>55.13</v>
      </c>
      <c r="CU6" s="32" t="str">
        <f>IF(CU7="","",IF(CU7="-","【-】","【"&amp;SUBSTITUTE(TEXT(CU7,"#,##0.00"),"-","△")&amp;"】"))</f>
        <v>【59.80】</v>
      </c>
      <c r="CV6" s="33">
        <f>IF(CV7="",NA(),CV7)</f>
        <v>83.93</v>
      </c>
      <c r="CW6" s="33">
        <f t="shared" ref="CW6:DE6" si="11">IF(CW7="",NA(),CW7)</f>
        <v>86.21</v>
      </c>
      <c r="CX6" s="33">
        <f t="shared" si="11"/>
        <v>85.86</v>
      </c>
      <c r="CY6" s="33">
        <f t="shared" si="11"/>
        <v>85.58</v>
      </c>
      <c r="CZ6" s="33">
        <f t="shared" si="11"/>
        <v>85.78</v>
      </c>
      <c r="DA6" s="33">
        <f t="shared" si="11"/>
        <v>83.67</v>
      </c>
      <c r="DB6" s="33">
        <f t="shared" si="11"/>
        <v>83.11</v>
      </c>
      <c r="DC6" s="33">
        <f t="shared" si="11"/>
        <v>83.18</v>
      </c>
      <c r="DD6" s="33">
        <f t="shared" si="11"/>
        <v>83.09</v>
      </c>
      <c r="DE6" s="33">
        <f t="shared" si="11"/>
        <v>83</v>
      </c>
      <c r="DF6" s="32" t="str">
        <f>IF(DF7="","",IF(DF7="-","【-】","【"&amp;SUBSTITUTE(TEXT(DF7,"#,##0.00"),"-","△")&amp;"】"))</f>
        <v>【89.78】</v>
      </c>
      <c r="DG6" s="33">
        <f>IF(DG7="",NA(),DG7)</f>
        <v>35.25</v>
      </c>
      <c r="DH6" s="33">
        <f t="shared" ref="DH6:DP6" si="12">IF(DH7="",NA(),DH7)</f>
        <v>36.659999999999997</v>
      </c>
      <c r="DI6" s="33">
        <f t="shared" si="12"/>
        <v>38.68</v>
      </c>
      <c r="DJ6" s="33">
        <f t="shared" si="12"/>
        <v>37.64</v>
      </c>
      <c r="DK6" s="33">
        <f t="shared" si="12"/>
        <v>39.89</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0.46</v>
      </c>
      <c r="DS6" s="33">
        <f t="shared" ref="DS6:EA6" si="13">IF(DS7="",NA(),DS7)</f>
        <v>0.25</v>
      </c>
      <c r="DT6" s="33">
        <f t="shared" si="13"/>
        <v>0.25</v>
      </c>
      <c r="DU6" s="33">
        <f t="shared" si="13"/>
        <v>0.25</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0.87</v>
      </c>
      <c r="ED6" s="33">
        <f t="shared" ref="ED6:EL6" si="14">IF(ED7="",NA(),ED7)</f>
        <v>0.76</v>
      </c>
      <c r="EE6" s="33">
        <f t="shared" si="14"/>
        <v>0.12</v>
      </c>
      <c r="EF6" s="33">
        <f t="shared" si="14"/>
        <v>0.57999999999999996</v>
      </c>
      <c r="EG6" s="33">
        <f t="shared" si="14"/>
        <v>0.86</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442071</v>
      </c>
      <c r="D7" s="35">
        <v>46</v>
      </c>
      <c r="E7" s="35">
        <v>1</v>
      </c>
      <c r="F7" s="35">
        <v>0</v>
      </c>
      <c r="G7" s="35">
        <v>1</v>
      </c>
      <c r="H7" s="35" t="s">
        <v>93</v>
      </c>
      <c r="I7" s="35" t="s">
        <v>94</v>
      </c>
      <c r="J7" s="35" t="s">
        <v>95</v>
      </c>
      <c r="K7" s="35" t="s">
        <v>96</v>
      </c>
      <c r="L7" s="35" t="s">
        <v>97</v>
      </c>
      <c r="M7" s="36" t="s">
        <v>98</v>
      </c>
      <c r="N7" s="36">
        <v>82.36</v>
      </c>
      <c r="O7" s="36">
        <v>90.07</v>
      </c>
      <c r="P7" s="36">
        <v>2650</v>
      </c>
      <c r="Q7" s="36">
        <v>19298</v>
      </c>
      <c r="R7" s="36">
        <v>79.47</v>
      </c>
      <c r="S7" s="36">
        <v>242.83</v>
      </c>
      <c r="T7" s="36">
        <v>17259</v>
      </c>
      <c r="U7" s="36">
        <v>11.76</v>
      </c>
      <c r="V7" s="36">
        <v>1467.6</v>
      </c>
      <c r="W7" s="36">
        <v>121.68</v>
      </c>
      <c r="X7" s="36">
        <v>119.1</v>
      </c>
      <c r="Y7" s="36">
        <v>123.76</v>
      </c>
      <c r="Z7" s="36">
        <v>116.12</v>
      </c>
      <c r="AA7" s="36">
        <v>120.47</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6079.99</v>
      </c>
      <c r="AT7" s="36">
        <v>29592.34</v>
      </c>
      <c r="AU7" s="36">
        <v>2955.82</v>
      </c>
      <c r="AV7" s="36">
        <v>628.11</v>
      </c>
      <c r="AW7" s="36">
        <v>972.79</v>
      </c>
      <c r="AX7" s="36">
        <v>969.16</v>
      </c>
      <c r="AY7" s="36">
        <v>995.5</v>
      </c>
      <c r="AZ7" s="36">
        <v>915.5</v>
      </c>
      <c r="BA7" s="36">
        <v>963.24</v>
      </c>
      <c r="BB7" s="36">
        <v>381.53</v>
      </c>
      <c r="BC7" s="36">
        <v>264.16000000000003</v>
      </c>
      <c r="BD7" s="36">
        <v>250.81</v>
      </c>
      <c r="BE7" s="36">
        <v>248.06</v>
      </c>
      <c r="BF7" s="36">
        <v>238.95</v>
      </c>
      <c r="BG7" s="36">
        <v>226.06</v>
      </c>
      <c r="BH7" s="36">
        <v>210.88</v>
      </c>
      <c r="BI7" s="36">
        <v>421.66</v>
      </c>
      <c r="BJ7" s="36">
        <v>414.59</v>
      </c>
      <c r="BK7" s="36">
        <v>404.78</v>
      </c>
      <c r="BL7" s="36">
        <v>400.38</v>
      </c>
      <c r="BM7" s="36">
        <v>393.27</v>
      </c>
      <c r="BN7" s="36">
        <v>283.72000000000003</v>
      </c>
      <c r="BO7" s="36">
        <v>118.01</v>
      </c>
      <c r="BP7" s="36">
        <v>115.25</v>
      </c>
      <c r="BQ7" s="36">
        <v>118.65</v>
      </c>
      <c r="BR7" s="36">
        <v>113.61</v>
      </c>
      <c r="BS7" s="36">
        <v>118.61</v>
      </c>
      <c r="BT7" s="36">
        <v>99.51</v>
      </c>
      <c r="BU7" s="36">
        <v>97.71</v>
      </c>
      <c r="BV7" s="36">
        <v>98.07</v>
      </c>
      <c r="BW7" s="36">
        <v>96.56</v>
      </c>
      <c r="BX7" s="36">
        <v>100.47</v>
      </c>
      <c r="BY7" s="36">
        <v>104.6</v>
      </c>
      <c r="BZ7" s="36">
        <v>125.71</v>
      </c>
      <c r="CA7" s="36">
        <v>129.12</v>
      </c>
      <c r="CB7" s="36">
        <v>125.09</v>
      </c>
      <c r="CC7" s="36">
        <v>130.9</v>
      </c>
      <c r="CD7" s="36">
        <v>124.78</v>
      </c>
      <c r="CE7" s="36">
        <v>171.34</v>
      </c>
      <c r="CF7" s="36">
        <v>173.56</v>
      </c>
      <c r="CG7" s="36">
        <v>172.26</v>
      </c>
      <c r="CH7" s="36">
        <v>177.14</v>
      </c>
      <c r="CI7" s="36">
        <v>169.82</v>
      </c>
      <c r="CJ7" s="36">
        <v>164.21</v>
      </c>
      <c r="CK7" s="36">
        <v>76.239999999999995</v>
      </c>
      <c r="CL7" s="36">
        <v>72.81</v>
      </c>
      <c r="CM7" s="36">
        <v>71.89</v>
      </c>
      <c r="CN7" s="36">
        <v>72.42</v>
      </c>
      <c r="CO7" s="36">
        <v>72.2</v>
      </c>
      <c r="CP7" s="36">
        <v>56.8</v>
      </c>
      <c r="CQ7" s="36">
        <v>55.84</v>
      </c>
      <c r="CR7" s="36">
        <v>55.68</v>
      </c>
      <c r="CS7" s="36">
        <v>55.64</v>
      </c>
      <c r="CT7" s="36">
        <v>55.13</v>
      </c>
      <c r="CU7" s="36">
        <v>59.8</v>
      </c>
      <c r="CV7" s="36">
        <v>83.93</v>
      </c>
      <c r="CW7" s="36">
        <v>86.21</v>
      </c>
      <c r="CX7" s="36">
        <v>85.86</v>
      </c>
      <c r="CY7" s="36">
        <v>85.58</v>
      </c>
      <c r="CZ7" s="36">
        <v>85.78</v>
      </c>
      <c r="DA7" s="36">
        <v>83.67</v>
      </c>
      <c r="DB7" s="36">
        <v>83.11</v>
      </c>
      <c r="DC7" s="36">
        <v>83.18</v>
      </c>
      <c r="DD7" s="36">
        <v>83.09</v>
      </c>
      <c r="DE7" s="36">
        <v>83</v>
      </c>
      <c r="DF7" s="36">
        <v>89.78</v>
      </c>
      <c r="DG7" s="36">
        <v>35.25</v>
      </c>
      <c r="DH7" s="36">
        <v>36.659999999999997</v>
      </c>
      <c r="DI7" s="36">
        <v>38.68</v>
      </c>
      <c r="DJ7" s="36">
        <v>37.64</v>
      </c>
      <c r="DK7" s="36">
        <v>39.89</v>
      </c>
      <c r="DL7" s="36">
        <v>36.21</v>
      </c>
      <c r="DM7" s="36">
        <v>37.090000000000003</v>
      </c>
      <c r="DN7" s="36">
        <v>38.07</v>
      </c>
      <c r="DO7" s="36">
        <v>39.06</v>
      </c>
      <c r="DP7" s="36">
        <v>46.66</v>
      </c>
      <c r="DQ7" s="36">
        <v>46.31</v>
      </c>
      <c r="DR7" s="36">
        <v>0.46</v>
      </c>
      <c r="DS7" s="36">
        <v>0.25</v>
      </c>
      <c r="DT7" s="36">
        <v>0.25</v>
      </c>
      <c r="DU7" s="36">
        <v>0.25</v>
      </c>
      <c r="DV7" s="36">
        <v>0</v>
      </c>
      <c r="DW7" s="36">
        <v>6.46</v>
      </c>
      <c r="DX7" s="36">
        <v>6.63</v>
      </c>
      <c r="DY7" s="36">
        <v>7.73</v>
      </c>
      <c r="DZ7" s="36">
        <v>8.8699999999999992</v>
      </c>
      <c r="EA7" s="36">
        <v>9.85</v>
      </c>
      <c r="EB7" s="36">
        <v>12.42</v>
      </c>
      <c r="EC7" s="36">
        <v>0.87</v>
      </c>
      <c r="ED7" s="36">
        <v>0.76</v>
      </c>
      <c r="EE7" s="36">
        <v>0.12</v>
      </c>
      <c r="EF7" s="36">
        <v>0.57999999999999996</v>
      </c>
      <c r="EG7" s="36">
        <v>0.86</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2016-02-14T23:46:47Z</cp:lastPrinted>
  <dcterms:created xsi:type="dcterms:W3CDTF">2016-02-03T07:30:16Z</dcterms:created>
  <dcterms:modified xsi:type="dcterms:W3CDTF">2016-02-15T00:07:28Z</dcterms:modified>
  <cp:category/>
</cp:coreProperties>
</file>