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6.4.45\zaisei\財政①\県等各種調査(h22～)\30年度\市町村振興課\H30.4.16 平成28 年度財政状況資料集の追加作成及び提出について（2回目）\"/>
    </mc:Choice>
  </mc:AlternateContent>
  <bookViews>
    <workbookView xWindow="240" yWindow="60" windowWidth="14940" windowHeight="7875" tabRatio="706"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l="1"/>
  <c r="U36" i="9" s="1"/>
  <c r="BE34" i="9"/>
  <c r="BE35" i="9" s="1"/>
  <c r="AM34" i="9"/>
  <c r="BW34" i="9" l="1"/>
  <c r="BW35" i="9" s="1"/>
  <c r="BW36" i="9" s="1"/>
  <c r="BW37" i="9" s="1"/>
  <c r="CO34" i="9" l="1"/>
</calcChain>
</file>

<file path=xl/sharedStrings.xml><?xml version="1.0" encoding="utf-8"?>
<sst xmlns="http://schemas.openxmlformats.org/spreadsheetml/2006/main" count="1063" uniqueCount="563">
  <si>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</si>
  <si>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</si>
  <si>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</si>
  <si>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</si>
  <si>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</si>
  <si>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</si>
  <si>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</si>
  <si>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</si>
  <si>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</si>
  <si>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</si>
  <si>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</si>
  <si>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</si>
  <si>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</si>
  <si>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</si>
  <si>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</si>
  <si>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</si>
  <si>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</si>
  <si>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</si>
  <si>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</si>
  <si>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</si>
  <si>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</si>
  <si>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</si>
  <si>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</si>
  <si>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</si>
  <si>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</si>
  <si>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</si>
  <si>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</si>
  <si>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</si>
  <si>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</si>
  <si>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</si>
  <si>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</si>
  <si>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</si>
  <si>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</si>
  <si>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</si>
  <si>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</si>
  <si>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</si>
  <si>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</si>
  <si>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</si>
  <si>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</si>
  <si>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</si>
  <si>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</si>
  <si>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</si>
  <si>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</si>
  <si>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</si>
  <si>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</si>
  <si>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</si>
  <si>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</si>
  <si>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</si>
  <si>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</si>
  <si>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</si>
  <si>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</si>
  <si>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</si>
  <si>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</si>
  <si>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</si>
  <si>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</si>
  <si>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</si>
  <si>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</si>
  <si>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</si>
  <si>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</si>
  <si>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</si>
  <si>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</si>
  <si>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</si>
  <si>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</si>
  <si>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</si>
  <si>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</si>
  <si>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</si>
  <si>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</si>
  <si>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</si>
  <si>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</si>
  <si>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</si>
  <si>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</si>
  <si>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</si>
  <si>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</si>
  <si>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</si>
  <si>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</si>
  <si>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</si>
  <si>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</si>
  <si>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</si>
  <si>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</si>
  <si>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</si>
  <si>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</si>
  <si>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</si>
  <si>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</si>
  <si>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</si>
  <si>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</si>
  <si>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</si>
  <si>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</si>
  <si>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</si>
  <si>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</si>
  <si>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</si>
  <si>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</si>
  <si>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</si>
  <si>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</si>
  <si>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</si>
  <si>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</si>
  <si>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</si>
  <si>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</si>
  <si>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</si>
  <si>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</si>
  <si>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</si>
  <si>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</si>
  <si>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</si>
  <si>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</si>
  <si>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</si>
  <si>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</si>
  <si>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</si>
  <si>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</si>
  <si>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</si>
  <si>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</si>
  <si>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</si>
  <si>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</si>
  <si>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</si>
  <si>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</si>
  <si>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</si>
  <si>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</si>
  <si>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</si>
  <si>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</si>
  <si>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</si>
  <si>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</si>
  <si>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</si>
  <si>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</si>
  <si>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</si>
  <si>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</si>
  <si>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</si>
  <si>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</si>
  <si>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</si>
  <si>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</si>
  <si>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</si>
  <si>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</si>
  <si>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</si>
  <si>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</si>
  <si>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</si>
  <si>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</si>
  <si>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</si>
  <si>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</si>
  <si>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</si>
  <si>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</si>
  <si>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</si>
  <si>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</si>
  <si>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</si>
  <si>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</si>
  <si>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</si>
  <si>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</si>
  <si>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</si>
  <si>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</si>
  <si>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</si>
  <si>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</si>
  <si>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</si>
  <si>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</si>
  <si>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</si>
  <si>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</si>
  <si>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</si>
  <si>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</si>
  <si>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</si>
  <si>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</si>
  <si>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</si>
  <si>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</si>
  <si>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</si>
  <si>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</si>
  <si>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</si>
  <si>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</si>
  <si>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</si>
  <si>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</si>
  <si>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</si>
  <si>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</si>
  <si>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</si>
  <si>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</si>
  <si>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</si>
  <si>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</si>
  <si>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</si>
  <si>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</si>
  <si>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</si>
  <si>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</si>
  <si>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</si>
  <si>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</si>
  <si>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</si>
  <si>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</si>
  <si>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</si>
  <si>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</si>
  <si>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</si>
  <si>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</si>
  <si>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</si>
  <si>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</si>
  <si>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</si>
  <si>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</si>
  <si>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</si>
  <si>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</si>
  <si>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</si>
  <si>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</si>
  <si>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</si>
  <si>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</si>
  <si>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</si>
  <si>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</si>
  <si>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</si>
  <si>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</si>
  <si>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</si>
  <si>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大分県津久見市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</si>
  <si>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</si>
  <si>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</si>
  <si>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</si>
  <si>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</si>
  <si>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</si>
  <si>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</si>
  <si>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</si>
  <si>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</si>
  <si>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</si>
  <si>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</si>
  <si>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</si>
  <si>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</si>
  <si>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</si>
  <si>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</si>
  <si>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</si>
  <si>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</si>
  <si>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</si>
  <si>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</si>
  <si>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</si>
  <si>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</si>
  <si>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</si>
  <si>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</si>
  <si>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</si>
  <si>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</si>
  <si>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</si>
  <si>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</si>
  <si>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</si>
  <si>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</si>
  <si>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</si>
  <si>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</si>
  <si>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</si>
  <si>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</si>
  <si>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</si>
  <si>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</si>
  <si>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</si>
  <si>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</si>
  <si>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</si>
  <si>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</si>
  <si>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</si>
  <si>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</si>
  <si>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</si>
  <si>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</si>
  <si>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</si>
  <si>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</si>
  <si>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</si>
  <si>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</si>
  <si>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</si>
  <si>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</si>
  <si>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</si>
  <si>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</si>
  <si>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</si>
  <si>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</si>
  <si>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</si>
  <si>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</si>
  <si>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</si>
  <si>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</si>
  <si>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</si>
  <si>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</si>
  <si>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</si>
  <si>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</si>
  <si>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</si>
  <si>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</si>
  <si>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</si>
  <si>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</si>
  <si>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</si>
  <si>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</si>
  <si>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</si>
  <si>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</si>
  <si>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</si>
  <si>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</si>
  <si>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</si>
  <si>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</si>
  <si>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</si>
  <si>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</si>
  <si>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</si>
  <si>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</si>
  <si>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</si>
  <si>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</si>
  <si>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</si>
  <si>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</si>
  <si>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</si>
  <si>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</si>
  <si>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</si>
  <si>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</si>
  <si>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</si>
  <si>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</si>
  <si>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</si>
  <si>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</si>
  <si>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</si>
  <si>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</si>
  <si>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</si>
  <si>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</si>
  <si>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</si>
  <si>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</si>
  <si>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</si>
  <si>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</si>
  <si>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</si>
  <si>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</si>
  <si>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</si>
  <si>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</si>
  <si>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</si>
  <si>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</si>
  <si>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</si>
  <si>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</si>
  <si>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</si>
  <si>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</si>
  <si>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</si>
  <si>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</si>
  <si>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</si>
  <si>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</si>
  <si>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</si>
  <si>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</si>
  <si>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</si>
  <si>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</si>
  <si>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</si>
  <si>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</si>
  <si>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</si>
  <si>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</si>
  <si>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</si>
  <si>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</si>
  <si>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</si>
  <si>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</si>
  <si>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</si>
  <si>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</si>
  <si>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</si>
  <si>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</si>
  <si>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</si>
  <si>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</si>
  <si>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</si>
  <si>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</si>
  <si>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</si>
  <si>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</si>
  <si>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</si>
  <si>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</si>
  <si>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</si>
  <si>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</si>
  <si>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</si>
  <si>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</si>
  <si>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</si>
  <si>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</si>
  <si>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</si>
  <si>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</si>
  <si>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</si>
  <si>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</si>
  <si>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</si>
  <si>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</si>
  <si>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</si>
  <si>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</si>
  <si>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大分県津久見市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</si>
  <si>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</si>
  <si>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</si>
  <si>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</si>
  <si>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</si>
  <si>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</si>
  <si>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</si>
  <si>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</si>
  <si>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</si>
  <si>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</si>
  <si>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</si>
  <si>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</si>
  <si>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</si>
  <si>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</si>
  <si>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</si>
  <si>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</si>
  <si>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</si>
  <si>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</si>
  <si>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</si>
  <si>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</si>
  <si>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</si>
  <si>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奨学資金事業特別会計</t>
    <phoneticPr fontId="5"/>
  </si>
  <si>
    <t>津久見市都市計画土地区画整理事業特別会計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</si>
  <si>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</si>
  <si>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</si>
  <si>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</si>
  <si>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</si>
  <si>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</si>
  <si>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</si>
  <si>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</si>
  <si>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</si>
  <si>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</si>
  <si>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</si>
  <si>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</si>
  <si>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</si>
  <si>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</si>
  <si>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</si>
  <si>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</si>
  <si>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</si>
  <si>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津久見市水道事業会計</t>
    <phoneticPr fontId="5"/>
  </si>
  <si>
    <t>法適用企業</t>
    <phoneticPr fontId="5"/>
  </si>
  <si>
    <t>簡易水道布設事業特別会計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</si>
  <si>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</si>
  <si>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</si>
  <si>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</si>
  <si>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</si>
  <si>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</si>
  <si>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</si>
  <si>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</si>
  <si>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</si>
  <si>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</si>
  <si>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</si>
  <si>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</si>
  <si>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</si>
  <si>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</si>
  <si>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</si>
  <si>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</si>
  <si>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</si>
  <si>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</si>
  <si>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</si>
  <si>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</si>
  <si>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</si>
  <si>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</si>
  <si>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</si>
  <si>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</si>
  <si>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</si>
  <si>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</si>
  <si>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</si>
  <si>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</si>
  <si>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</si>
  <si>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</si>
  <si>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</si>
  <si>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</si>
  <si>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</si>
  <si>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</si>
  <si>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</si>
  <si>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</si>
  <si>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</si>
  <si>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</si>
  <si>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</si>
  <si>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</si>
  <si>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</si>
  <si>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</si>
  <si>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</si>
  <si>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</si>
  <si>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</si>
  <si>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</si>
  <si>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</si>
  <si>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</si>
  <si>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</si>
  <si>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</si>
  <si>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</si>
  <si>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</si>
  <si>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</si>
  <si>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</si>
  <si>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</si>
  <si>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</si>
  <si>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</si>
  <si>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</si>
  <si>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</si>
  <si>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</si>
  <si>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</si>
  <si>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</si>
  <si>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</si>
  <si>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</si>
  <si>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</si>
  <si>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</si>
  <si>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</si>
  <si>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</si>
  <si>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</si>
  <si>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</si>
  <si>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</si>
  <si>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</si>
  <si>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</si>
  <si>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</si>
  <si>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</si>
  <si>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</si>
  <si>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</si>
  <si>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</si>
  <si>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</si>
  <si>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</si>
  <si>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</si>
  <si>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</si>
  <si>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</si>
  <si>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</si>
  <si>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</si>
  <si>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</si>
  <si>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</si>
  <si>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</si>
  <si>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</si>
  <si>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</si>
  <si>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</si>
  <si>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</si>
  <si>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</si>
  <si>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</si>
  <si>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</si>
  <si>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</si>
  <si>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</si>
  <si>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</si>
  <si>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</si>
  <si>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</si>
  <si>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</si>
  <si>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</si>
  <si>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</si>
  <si>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</si>
  <si>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</si>
  <si>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</si>
  <si>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</si>
  <si>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</si>
  <si>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</si>
  <si>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</si>
  <si>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</si>
  <si>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</si>
  <si>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</si>
  <si>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</si>
  <si>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</si>
  <si>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</si>
  <si>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</si>
  <si>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</si>
  <si>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</si>
  <si>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</si>
  <si>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</si>
  <si>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</si>
  <si>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</si>
  <si>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</si>
  <si>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</si>
  <si>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</si>
  <si>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</si>
  <si>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</si>
  <si>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</si>
  <si>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</si>
  <si>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</si>
  <si>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</si>
  <si>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</si>
  <si>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</si>
  <si>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</si>
  <si>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</si>
  <si>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</si>
  <si>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</si>
  <si>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0.75</t>
  </si>
  <si>
    <t>▲ 2.27</t>
  </si>
  <si>
    <t>津久見市水道事業会計</t>
  </si>
  <si>
    <t>一般会計</t>
  </si>
  <si>
    <t>国民健康保険事業特別会計</t>
  </si>
  <si>
    <t>介護保険事業特別会計</t>
  </si>
  <si>
    <t>奨学資金事業特別会計</t>
  </si>
  <si>
    <t>公共下水道事業特別会計</t>
  </si>
  <si>
    <t>簡易水道布設事業特別会計</t>
  </si>
  <si>
    <t>後期高齢者医療特別会計</t>
  </si>
  <si>
    <t>その他会計（赤字）</t>
  </si>
  <si>
    <t>その他会計（黒字）</t>
  </si>
  <si>
    <t>-</t>
    <phoneticPr fontId="2"/>
  </si>
  <si>
    <t>津久見市土地開発公社</t>
    <rPh sb="0" eb="4">
      <t>ツクミシ</t>
    </rPh>
    <rPh sb="4" eb="6">
      <t>トチ</t>
    </rPh>
    <rPh sb="6" eb="8">
      <t>カイハツ</t>
    </rPh>
    <rPh sb="8" eb="10">
      <t>コウシャ</t>
    </rPh>
    <phoneticPr fontId="2"/>
  </si>
  <si>
    <t>-</t>
    <phoneticPr fontId="2"/>
  </si>
  <si>
    <t>-</t>
    <phoneticPr fontId="2"/>
  </si>
  <si>
    <t>大分県市町村会館管理組合</t>
    <rPh sb="0" eb="2">
      <t>オオイタ</t>
    </rPh>
    <rPh sb="2" eb="3">
      <t>ケン</t>
    </rPh>
    <rPh sb="3" eb="6">
      <t>シチョウソン</t>
    </rPh>
    <rPh sb="6" eb="8">
      <t>カイカン</t>
    </rPh>
    <rPh sb="8" eb="10">
      <t>カンリ</t>
    </rPh>
    <rPh sb="10" eb="12">
      <t>クミアイ</t>
    </rPh>
    <phoneticPr fontId="5"/>
  </si>
  <si>
    <t>臼津広域連合</t>
    <rPh sb="0" eb="2">
      <t>キュウシン</t>
    </rPh>
    <rPh sb="2" eb="4">
      <t>コウイキ</t>
    </rPh>
    <rPh sb="4" eb="6">
      <t>レンゴウ</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</si>
  <si>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</si>
  <si>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</si>
  <si>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基金から341百万円繰入</t>
    <rPh sb="0" eb="2">
      <t>キキン</t>
    </rPh>
    <rPh sb="7" eb="9">
      <t>ヒャクマン</t>
    </rPh>
    <rPh sb="9" eb="10">
      <t>エン</t>
    </rPh>
    <rPh sb="10" eb="12">
      <t>クリイ</t>
    </rPh>
    <phoneticPr fontId="2"/>
  </si>
  <si>
    <t>-</t>
    <phoneticPr fontId="2"/>
  </si>
  <si>
    <t>基金からの繰入なし</t>
    <rPh sb="0" eb="2">
      <t>キキン</t>
    </rPh>
    <rPh sb="5" eb="7">
      <t>クリイレ</t>
    </rPh>
    <phoneticPr fontId="2"/>
  </si>
  <si>
    <t>基金から49百万円繰入</t>
    <rPh sb="0" eb="2">
      <t>キキン</t>
    </rPh>
    <rPh sb="6" eb="9">
      <t>ヒャクマンエン</t>
    </rPh>
    <rPh sb="9" eb="11">
      <t>クリイレ</t>
    </rPh>
    <phoneticPr fontId="2"/>
  </si>
  <si>
    <t>法非適用企業、基金から５百万円繰入</t>
    <rPh sb="7" eb="9">
      <t>キキン</t>
    </rPh>
    <rPh sb="12" eb="13">
      <t>ヒャク</t>
    </rPh>
    <rPh sb="13" eb="15">
      <t>マンエン</t>
    </rPh>
    <rPh sb="15" eb="16">
      <t>ク</t>
    </rPh>
    <rPh sb="16" eb="17">
      <t>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</si>
  <si>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</si>
  <si>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</si>
  <si>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</si>
  <si>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</si>
  <si>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</si>
  <si>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</si>
  <si>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</si>
  <si>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</si>
  <si>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</si>
  <si>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</si>
  <si>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</si>
  <si>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</si>
  <si>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の新規発行を抑制してきた結果、将来負担比率が低下している。一方で、有形固定資産減価償却率は類似団体よりも高く、上昇傾向にある。主な要因としては、資産全体の３割以上を占める道路の有形固定資産減価償却率が５１．３％、市内に多数存在する漁港の有形固定資産減価償却率が５６．５％であることなどが挙げられる。公共施設等総合管理計画に基づき、今後、老朽化対策に積極的に取り組んでいく。</t>
    <rPh sb="76" eb="78">
      <t>シサン</t>
    </rPh>
    <rPh sb="78" eb="80">
      <t>ゼンタイ</t>
    </rPh>
    <rPh sb="82" eb="85">
      <t>ワリイジョウ</t>
    </rPh>
    <rPh sb="86" eb="87">
      <t>シ</t>
    </rPh>
    <rPh sb="89" eb="91">
      <t>ドウロ</t>
    </rPh>
    <rPh sb="119" eb="121">
      <t>ギョコウ</t>
    </rPh>
    <phoneticPr fontId="2"/>
  </si>
  <si>
    <t>　実質公債費比率は類似団体と比較して高いものの、将来負担比率は低くなっている。実質公債費比率は、ここ数年ほぼ横ばい状態となっているものの、今後は平成２５年度以降に実施した学校耐震化や消防庁舎建設事業等に伴う地方債の償還が始まることや、市庁舎建替えに伴う新規地方債の発行が予定されていることから、実質公債費比率の上昇が懸念される。併せて、将来負担比率についても今後の上昇が予想されるため、これまで以上に公債費の適正化に取り組んでいく必要がある。</t>
    <rPh sb="85" eb="87">
      <t>ガッコウ</t>
    </rPh>
    <rPh sb="87" eb="90">
      <t>タイシンカ</t>
    </rPh>
    <rPh sb="97" eb="99">
      <t>ジギョウ</t>
    </rPh>
    <rPh sb="99" eb="100">
      <t>トウ</t>
    </rPh>
    <rPh sb="164" eb="165">
      <t>アワ</t>
    </rPh>
    <rPh sb="168" eb="170">
      <t>ショウライ</t>
    </rPh>
    <rPh sb="170" eb="172">
      <t>フタン</t>
    </rPh>
    <rPh sb="172" eb="174">
      <t>ヒリツ</t>
    </rPh>
    <rPh sb="179" eb="181">
      <t>コンゴ</t>
    </rPh>
    <rPh sb="182" eb="184">
      <t>ジョウショウ</t>
    </rPh>
    <rPh sb="185" eb="187">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</si>
</sst>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65876</c:v>
                </c:pt>
              </c:numCache>
            </c:numRef>
          </c:val>
          <c:smooth val="0"/>
          <c:extLst>
            <c:ext xmlns:c16="http://schemas.microsoft.com/office/drawing/2014/chart" uri="{C3380CC4-5D6E-409C-BE32-E72D297353CC}">
              <c16:uniqueId val="{00000000-2150-4A83-B7E7-70E9B1650F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61846</c:v>
                </c:pt>
                <c:pt idx="1">
                  <c:v>71136</c:v>
                </c:pt>
                <c:pt idx="2">
                  <c:v>96745</c:v>
                </c:pt>
                <c:pt idx="3">
                  <c:v>146039</c:v>
                </c:pt>
                <c:pt idx="4">
                  <c:v>73001</c:v>
                </c:pt>
              </c:numCache>
            </c:numRef>
          </c:val>
          <c:smooth val="0"/>
          <c:extLst>
            <c:ext xmlns:c16="http://schemas.microsoft.com/office/drawing/2014/chart" uri="{C3380CC4-5D6E-409C-BE32-E72D297353CC}">
              <c16:uniqueId val="{00000001-2150-4A83-B7E7-70E9B1650F25}"/>
            </c:ext>
          </c:extLst>
        </c:ser>
        <c:dLbls>
          <c:showLegendKey val="0"/>
          <c:showVal val="0"/>
          <c:showCatName val="0"/>
          <c:showSerName val="0"/>
          <c:showPercent val="0"/>
          <c:showBubbleSize val="0"/>
        </c:dLbls>
        <c:marker val="1"/>
        <c:smooth val="0"/>
        <c:axId val="105516032"/>
        <c:axId val="105522304"/>
      </c:lineChart>
      <c:catAx>
        <c:axId val="105516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22304"/>
        <c:crosses val="autoZero"/>
        <c:auto val="1"/>
        <c:lblAlgn val="ctr"/>
        <c:lblOffset val="100"/>
        <c:tickLblSkip val="1"/>
        <c:tickMarkSkip val="1"/>
        <c:noMultiLvlLbl val="0"/>
      </c:catAx>
      <c:valAx>
        <c:axId val="1055223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16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5.0199999999999996</c:v>
                </c:pt>
                <c:pt idx="1">
                  <c:v>5.12</c:v>
                </c:pt>
                <c:pt idx="2">
                  <c:v>5.27</c:v>
                </c:pt>
                <c:pt idx="3">
                  <c:v>4.37</c:v>
                </c:pt>
                <c:pt idx="4">
                  <c:v>6.01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24.53</c:v>
                </c:pt>
                <c:pt idx="1">
                  <c:v>28.41</c:v>
                </c:pt>
                <c:pt idx="2">
                  <c:v>33.090000000000003</c:v>
                </c:pt>
                <c:pt idx="3">
                  <c:v>32.15</c:v>
                </c:pt>
                <c:pt idx="4">
                  <c:v>29.75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849280"/>
        <c:axId val="112851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0.79</c:v>
                </c:pt>
                <c:pt idx="1">
                  <c:v>4.42</c:v>
                </c:pt>
                <c:pt idx="2">
                  <c:v>4.84</c:v>
                </c:pt>
                <c:pt idx="3">
                  <c:v>-0.75</c:v>
                </c:pt>
                <c:pt idx="4">
                  <c:v>-2.27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849280"/>
        <c:axId val="112851200"/>
      </c:lineChart>
      <c:catAx>
        <c:axId val="11284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851200"/>
        <c:crosses val="autoZero"/>
        <c:auto val="1"/>
        <c:lblAlgn val="ctr"/>
        <c:lblOffset val="100"/>
        <c:tickLblSkip val="1"/>
        <c:tickMarkSkip val="1"/>
        <c:noMultiLvlLbl val="0"/>
      </c:catAx>
      <c:valAx>
        <c:axId val="11285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4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簡易水道布設事業特別会計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奨学資金事業特別会計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0.02</c:v>
                </c:pt>
                <c:pt idx="6">
                  <c:v>#N/A</c:v>
                </c:pt>
                <c:pt idx="7">
                  <c:v>0</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0.44</c:v>
                </c:pt>
                <c:pt idx="4">
                  <c:v>#N/A</c:v>
                </c:pt>
                <c:pt idx="5">
                  <c:v>0.11</c:v>
                </c:pt>
                <c:pt idx="6">
                  <c:v>#N/A</c:v>
                </c:pt>
                <c:pt idx="7">
                  <c:v>0.69</c:v>
                </c:pt>
                <c:pt idx="8">
                  <c:v>#N/A</c:v>
                </c:pt>
                <c:pt idx="9">
                  <c:v>1.41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3.7</c:v>
                </c:pt>
                <c:pt idx="2">
                  <c:v>#N/A</c:v>
                </c:pt>
                <c:pt idx="3">
                  <c:v>2.6</c:v>
                </c:pt>
                <c:pt idx="4">
                  <c:v>#N/A</c:v>
                </c:pt>
                <c:pt idx="5">
                  <c:v>1.1000000000000001</c:v>
                </c:pt>
                <c:pt idx="6">
                  <c:v>#N/A</c:v>
                </c:pt>
                <c:pt idx="7">
                  <c:v>1.71</c:v>
                </c:pt>
                <c:pt idx="8">
                  <c:v>#N/A</c:v>
                </c:pt>
                <c:pt idx="9">
                  <c:v>3.2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5.0199999999999996</c:v>
                </c:pt>
                <c:pt idx="2">
                  <c:v>#N/A</c:v>
                </c:pt>
                <c:pt idx="3">
                  <c:v>5.0999999999999996</c:v>
                </c:pt>
                <c:pt idx="4">
                  <c:v>#N/A</c:v>
                </c:pt>
                <c:pt idx="5">
                  <c:v>5.24</c:v>
                </c:pt>
                <c:pt idx="6">
                  <c:v>#N/A</c:v>
                </c:pt>
                <c:pt idx="7">
                  <c:v>4.3600000000000003</c:v>
                </c:pt>
                <c:pt idx="8">
                  <c:v>#N/A</c:v>
                </c:pt>
                <c:pt idx="9">
                  <c:v>5.98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12.42</c:v>
                </c:pt>
                <c:pt idx="2">
                  <c:v>#N/A</c:v>
                </c:pt>
                <c:pt idx="3">
                  <c:v>10.54</c:v>
                </c:pt>
                <c:pt idx="4">
                  <c:v>#N/A</c:v>
                </c:pt>
                <c:pt idx="5">
                  <c:v>11.92</c:v>
                </c:pt>
                <c:pt idx="6">
                  <c:v>#N/A</c:v>
                </c:pt>
                <c:pt idx="7">
                  <c:v>12.06</c:v>
                </c:pt>
                <c:pt idx="8">
                  <c:v>#N/A</c:v>
                </c:pt>
                <c:pt idx="9">
                  <c:v>13.54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3674112"/>
        <c:axId val="113675648"/>
      </c:barChart>
      <c:catAx>
        <c:axId val="11367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675648"/>
        <c:crosses val="autoZero"/>
        <c:auto val="1"/>
        <c:lblAlgn val="ctr"/>
        <c:lblOffset val="100"/>
        <c:tickLblSkip val="1"/>
        <c:tickMarkSkip val="1"/>
        <c:noMultiLvlLbl val="0"/>
      </c:catAx>
      <c:valAx>
        <c:axId val="11367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74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951</c:v>
                </c:pt>
                <c:pt idx="5">
                  <c:v>967</c:v>
                </c:pt>
                <c:pt idx="8">
                  <c:v>984</c:v>
                </c:pt>
                <c:pt idx="11">
                  <c:v>1007</c:v>
                </c:pt>
                <c:pt idx="14">
                  <c:v>964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c:v>
                </c:pt>
                <c:pt idx="3">
                  <c:v>26</c:v>
                </c:pt>
                <c:pt idx="6">
                  <c:v>5</c:v>
                </c:pt>
                <c:pt idx="9">
                  <c:v>3</c:v>
                </c:pt>
                <c:pt idx="12">
                  <c:v>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332</c:v>
                </c:pt>
                <c:pt idx="3">
                  <c:v>357</c:v>
                </c:pt>
                <c:pt idx="6">
                  <c:v>341</c:v>
                </c:pt>
                <c:pt idx="9">
                  <c:v>342</c:v>
                </c:pt>
                <c:pt idx="12">
                  <c:v>310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1173</c:v>
                </c:pt>
                <c:pt idx="3">
                  <c:v>1182</c:v>
                </c:pt>
                <c:pt idx="6">
                  <c:v>1189</c:v>
                </c:pt>
                <c:pt idx="9">
                  <c:v>1259</c:v>
                </c:pt>
                <c:pt idx="12">
                  <c:v>1207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3353856"/>
        <c:axId val="113355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581</c:v>
                </c:pt>
                <c:pt idx="2">
                  <c:v>#N/A</c:v>
                </c:pt>
                <c:pt idx="3">
                  <c:v>#N/A</c:v>
                </c:pt>
                <c:pt idx="4">
                  <c:v>598</c:v>
                </c:pt>
                <c:pt idx="5">
                  <c:v>#N/A</c:v>
                </c:pt>
                <c:pt idx="6">
                  <c:v>#N/A</c:v>
                </c:pt>
                <c:pt idx="7">
                  <c:v>551</c:v>
                </c:pt>
                <c:pt idx="8">
                  <c:v>#N/A</c:v>
                </c:pt>
                <c:pt idx="9">
                  <c:v>#N/A</c:v>
                </c:pt>
                <c:pt idx="10">
                  <c:v>597</c:v>
                </c:pt>
                <c:pt idx="11">
                  <c:v>#N/A</c:v>
                </c:pt>
                <c:pt idx="12">
                  <c:v>#N/A</c:v>
                </c:pt>
                <c:pt idx="13">
                  <c:v>556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3353856"/>
        <c:axId val="113355776"/>
      </c:lineChart>
      <c:catAx>
        <c:axId val="11335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55776"/>
        <c:crosses val="autoZero"/>
        <c:auto val="1"/>
        <c:lblAlgn val="ctr"/>
        <c:lblOffset val="100"/>
        <c:tickLblSkip val="1"/>
        <c:tickMarkSkip val="1"/>
        <c:noMultiLvlLbl val="0"/>
      </c:catAx>
      <c:valAx>
        <c:axId val="11335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5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9306</c:v>
                </c:pt>
                <c:pt idx="5">
                  <c:v>9419</c:v>
                </c:pt>
                <c:pt idx="8">
                  <c:v>9710</c:v>
                </c:pt>
                <c:pt idx="11">
                  <c:v>10639</c:v>
                </c:pt>
                <c:pt idx="14">
                  <c:v>10591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797</c:v>
                </c:pt>
                <c:pt idx="5">
                  <c:v>754</c:v>
                </c:pt>
                <c:pt idx="8">
                  <c:v>698</c:v>
                </c:pt>
                <c:pt idx="11">
                  <c:v>646</c:v>
                </c:pt>
                <c:pt idx="14">
                  <c:v>632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3431</c:v>
                </c:pt>
                <c:pt idx="5">
                  <c:v>3786</c:v>
                </c:pt>
                <c:pt idx="8">
                  <c:v>4177</c:v>
                </c:pt>
                <c:pt idx="11">
                  <c:v>4313</c:v>
                </c:pt>
                <c:pt idx="14">
                  <c:v>4326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2281</c:v>
                </c:pt>
                <c:pt idx="3">
                  <c:v>2150</c:v>
                </c:pt>
                <c:pt idx="6">
                  <c:v>2299</c:v>
                </c:pt>
                <c:pt idx="9">
                  <c:v>2335</c:v>
                </c:pt>
                <c:pt idx="12">
                  <c:v>2364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3829</c:v>
                </c:pt>
                <c:pt idx="3">
                  <c:v>3784</c:v>
                </c:pt>
                <c:pt idx="6">
                  <c:v>3757</c:v>
                </c:pt>
                <c:pt idx="9">
                  <c:v>3592</c:v>
                </c:pt>
                <c:pt idx="12">
                  <c:v>3335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c:v>
                </c:pt>
                <c:pt idx="3">
                  <c:v>20</c:v>
                </c:pt>
                <c:pt idx="6">
                  <c:v>0</c:v>
                </c:pt>
                <c:pt idx="9">
                  <c:v>5</c:v>
                </c:pt>
                <c:pt idx="12">
                  <c:v>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10038</c:v>
                </c:pt>
                <c:pt idx="3">
                  <c:v>10351</c:v>
                </c:pt>
                <c:pt idx="6">
                  <c:v>10667</c:v>
                </c:pt>
                <c:pt idx="9">
                  <c:v>11806</c:v>
                </c:pt>
                <c:pt idx="12">
                  <c:v>11804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197440"/>
        <c:axId val="113199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2634</c:v>
                </c:pt>
                <c:pt idx="2">
                  <c:v>#N/A</c:v>
                </c:pt>
                <c:pt idx="3">
                  <c:v>#N/A</c:v>
                </c:pt>
                <c:pt idx="4">
                  <c:v>2345</c:v>
                </c:pt>
                <c:pt idx="5">
                  <c:v>#N/A</c:v>
                </c:pt>
                <c:pt idx="6">
                  <c:v>#N/A</c:v>
                </c:pt>
                <c:pt idx="7">
                  <c:v>2138</c:v>
                </c:pt>
                <c:pt idx="8">
                  <c:v>#N/A</c:v>
                </c:pt>
                <c:pt idx="9">
                  <c:v>#N/A</c:v>
                </c:pt>
                <c:pt idx="10">
                  <c:v>2139</c:v>
                </c:pt>
                <c:pt idx="11">
                  <c:v>#N/A</c:v>
                </c:pt>
                <c:pt idx="12">
                  <c:v>#N/A</c:v>
                </c:pt>
                <c:pt idx="13">
                  <c:v>1956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197440"/>
        <c:axId val="113199360"/>
      </c:lineChart>
      <c:catAx>
        <c:axId val="11319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199360"/>
        <c:crosses val="autoZero"/>
        <c:auto val="1"/>
        <c:lblAlgn val="ctr"/>
        <c:lblOffset val="100"/>
        <c:tickLblSkip val="1"/>
        <c:tickMarkSkip val="1"/>
        <c:noMultiLvlLbl val="0"/>
      </c:catAx>
      <c:valAx>
        <c:axId val="11319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9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{61CF6CE2-0C8D-4D14-9B57-1D176A8F5800}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{FAABC8CA-D2B4-47E1-9EAC-9FD0D2799522}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{7B502003-828A-448A-BE92-EB6E57D83901}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{823376A6-5B02-42D5-915F-3E90587E03D9}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{DFC3E294-D130-4CC8-A449-D102697C4BF5}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54.1</c:v>
                </c:pt>
              </c:numCache>
            </c:numRef>
          </c:xVal>
          <c:yVal>
            <c:numRef>
              <c:f>公会計指標分析・財政指標組合せ分析表!$K$51:$O$51</c:f>
              <c:numCache>
                <c:formatCode>#,##0.0;"▲ "#,##0.0</c:formatCode>
                <c:ptCount val="5"/>
                <c:pt idx="3">
                  <c:v>43.5</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{B4D9BB41-8089-42BD-B4D8-C126FEB6B0DC}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{74E53E8B-6461-4A52-8E31-CB1319D281CB}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{32736D66-0ED4-4C05-B584-7FAF89FE76FD}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{08E926ED-3BB1-4B20-82D8-279719C4D210}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{71CC8A52-BB82-4164-9DDA-E8F4C3D682F0}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49.4</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1004544"/>
        <c:axId val="31023104"/>
      </c:scatterChart>
      <c:valAx>
        <c:axId val="31004544"/>
        <c:scaling>
          <c:orientation val="minMax"/>
          <c:max val="54.5"/>
          <c:min val="49.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23104"/>
        <c:crosses val="autoZero"/>
        <c:crossBetween val="midCat"/>
      </c:valAx>
      <c:valAx>
        <c:axId val="31023104"/>
        <c:scaling>
          <c:orientation val="minMax"/>
          <c:max val="61"/>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004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{A52940B8-2378-44CC-8D44-4E51CE95130A}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{A41F2916-9CB2-4D88-86CF-15247EC9579D}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0"/>
                  <c:y val="-8.5632923335563441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{B7D8886F-F766-4B6F-9683-48836F51740D}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8.5629492391882389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{036FFDBD-000D-462F-BC75-C5528D7C4C76}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{445E607B-C2DE-42EB-B942-AD4E877630CE}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12.3</c:v>
                </c:pt>
                <c:pt idx="2">
                  <c:v>12.2</c:v>
                </c:pt>
                <c:pt idx="3">
                  <c:v>12.1</c:v>
                </c:pt>
                <c:pt idx="4">
                  <c:v>11.8</c:v>
                </c:pt>
              </c:numCache>
            </c:numRef>
          </c:xVal>
          <c:yVal>
            <c:numRef>
              <c:f>公会計指標分析・財政指標組合せ分析表!$K$73:$O$73</c:f>
              <c:numCache>
                <c:formatCode>#,##0.0;"▲ "#,##0.0</c:formatCode>
                <c:ptCount val="5"/>
                <c:pt idx="0">
                  <c:v>55.7</c:v>
                </c:pt>
                <c:pt idx="1">
                  <c:v>48.9</c:v>
                </c:pt>
                <c:pt idx="2">
                  <c:v>44.7</c:v>
                </c:pt>
                <c:pt idx="3">
                  <c:v>43.5</c:v>
                </c:pt>
                <c:pt idx="4">
                  <c:v>41.4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{16DCB1C5-5528-47DA-A398-DC06157F7836}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{2AD8E381-3F52-49F9-A1DA-60DF7D56EEBC}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{1B309A3F-6604-44BE-8A02-E09F588E8DE8}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{CBB91659-EA43-47E9-A810-4AE45FED59A2}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{0C17B894-F4C7-455D-8D54-CCADC863247A}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52.3</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1156096"/>
        <c:axId val="31162368"/>
      </c:scatterChart>
      <c:valAx>
        <c:axId val="31156096"/>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162368"/>
        <c:crosses val="autoZero"/>
        <c:crossBetween val="midCat"/>
      </c:valAx>
      <c:valAx>
        <c:axId val="31162368"/>
        <c:scaling>
          <c:orientation val="minMax"/>
          <c:max val="82"/>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156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ここ数年ほぼ横ばい状態となっている。しかし、今後は平成２５年度以降に実施した大型事業に伴う地方債の償還が始まることや、市庁舎建替えに伴う新規地方債の発行が予定されていることから、実質公債費比率の上昇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後年度の負担を軽減するべく、これまで以上に公債費の適正化に取り組んでいく必要がある。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以降の大型事業実施により地方債の残高は増えているものの、充当可能な基金の増加や臨時財政対策債の増加等による基準財政需要額参入見込額の増加により、将来負担比率の分子はほぼ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今後も将来にわたって安定した財政運営を行っていくため、新規事業の精査や地方債発行の抑制に努め、更なる健全化を目指す。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高い水準となっている。所有するそれぞれの公共施設等については、適切な維持管理を心掛けてはいるものの老朽化が進んでいる状況である。今後策定予定の個別施設計画において施設の更新や大規模改修が必要な施設も多く存在すると考えられ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71" name="フローチャート :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81068</xdr:rowOff>
    </xdr:from>
    <xdr:to>
      <xdr:col>3</xdr:col>
      <xdr:colOff>511175</xdr:colOff>
      <xdr:row>30</xdr:row>
      <xdr:rowOff>11218</xdr:rowOff>
    </xdr:to>
    <xdr:sp macro="" textlink="">
      <xdr:nvSpPr>
        <xdr:cNvPr id="77" name="円/楕円 76"/>
        <xdr:cNvSpPr/>
      </xdr:nvSpPr>
      <xdr:spPr>
        <a:xfrm>
          <a:off x="4000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17</xdr:rowOff>
    </xdr:from>
    <xdr:ext cx="405111" cy="259045"/>
    <xdr:sp macro="" textlink="">
      <xdr:nvSpPr>
        <xdr:cNvPr id="78" name="n_1aveValue有形固定資産減価償却率"/>
        <xdr:cNvSpPr txBox="1"/>
      </xdr:nvSpPr>
      <xdr:spPr>
        <a:xfrm>
          <a:off x="3836043"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27745</xdr:rowOff>
    </xdr:from>
    <xdr:ext cx="405111" cy="259045"/>
    <xdr:sp macro="" textlink="">
      <xdr:nvSpPr>
        <xdr:cNvPr id="79" name="n_1mainValue有形固定資産減価償却率"/>
        <xdr:cNvSpPr txBox="1"/>
      </xdr:nvSpPr>
      <xdr:spPr>
        <a:xfrm>
          <a:off x="3836043"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146558</xdr:rowOff>
    </xdr:from>
    <xdr:to>
      <xdr:col>5</xdr:col>
      <xdr:colOff>409575</xdr:colOff>
      <xdr:row>35</xdr:row>
      <xdr:rowOff>76708</xdr:rowOff>
    </xdr:to>
    <xdr:sp macro="" textlink="">
      <xdr:nvSpPr>
        <xdr:cNvPr id="61" name="フローチャート : 判断 60"/>
        <xdr:cNvSpPr/>
      </xdr:nvSpPr>
      <xdr:spPr>
        <a:xfrm>
          <a:off x="3746500" y="59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109982</xdr:rowOff>
    </xdr:from>
    <xdr:to>
      <xdr:col>5</xdr:col>
      <xdr:colOff>409575</xdr:colOff>
      <xdr:row>35</xdr:row>
      <xdr:rowOff>40132</xdr:rowOff>
    </xdr:to>
    <xdr:sp macro="" textlink="">
      <xdr:nvSpPr>
        <xdr:cNvPr id="67" name="円/楕円 66"/>
        <xdr:cNvSpPr/>
      </xdr:nvSpPr>
      <xdr:spPr>
        <a:xfrm>
          <a:off x="3746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67835</xdr:rowOff>
    </xdr:from>
    <xdr:ext cx="405111" cy="259045"/>
    <xdr:sp macro="" textlink="">
      <xdr:nvSpPr>
        <xdr:cNvPr id="68" name="n_1aveValue【道路】&#10;有形固定資産減価償却率"/>
        <xdr:cNvSpPr txBox="1"/>
      </xdr:nvSpPr>
      <xdr:spPr>
        <a:xfrm>
          <a:off x="3582043" y="606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56659</xdr:rowOff>
    </xdr:from>
    <xdr:ext cx="405111" cy="259045"/>
    <xdr:sp macro="" textlink="">
      <xdr:nvSpPr>
        <xdr:cNvPr id="69" name="n_1mainValue【道路】&#10;有形固定資産減価償却率"/>
        <xdr:cNvSpPr txBox="1"/>
      </xdr:nvSpPr>
      <xdr:spPr>
        <a:xfrm>
          <a:off x="3582043"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65634</xdr:rowOff>
    </xdr:from>
    <xdr:to>
      <xdr:col>14</xdr:col>
      <xdr:colOff>79375</xdr:colOff>
      <xdr:row>38</xdr:row>
      <xdr:rowOff>167234</xdr:rowOff>
    </xdr:to>
    <xdr:sp macro="" textlink="">
      <xdr:nvSpPr>
        <xdr:cNvPr id="99" name="フローチャート : 判断 98"/>
        <xdr:cNvSpPr/>
      </xdr:nvSpPr>
      <xdr:spPr>
        <a:xfrm>
          <a:off x="9588500" y="658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17170</xdr:rowOff>
    </xdr:from>
    <xdr:to>
      <xdr:col>14</xdr:col>
      <xdr:colOff>79375</xdr:colOff>
      <xdr:row>41</xdr:row>
      <xdr:rowOff>118770</xdr:rowOff>
    </xdr:to>
    <xdr:sp macro="" textlink="">
      <xdr:nvSpPr>
        <xdr:cNvPr id="105" name="円/楕円 104"/>
        <xdr:cNvSpPr/>
      </xdr:nvSpPr>
      <xdr:spPr>
        <a:xfrm>
          <a:off x="9588500" y="70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12311</xdr:rowOff>
    </xdr:from>
    <xdr:ext cx="534377" cy="259045"/>
    <xdr:sp macro="" textlink="">
      <xdr:nvSpPr>
        <xdr:cNvPr id="106" name="n_1aveValue【道路】&#10;一人当たり延長"/>
        <xdr:cNvSpPr txBox="1"/>
      </xdr:nvSpPr>
      <xdr:spPr>
        <a:xfrm>
          <a:off x="9359410" y="63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21.620</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109897</xdr:rowOff>
    </xdr:from>
    <xdr:ext cx="534377" cy="259045"/>
    <xdr:sp macro="" textlink="">
      <xdr:nvSpPr>
        <xdr:cNvPr id="107" name="n_1mainValue【道路】&#10;一人当たり延長"/>
        <xdr:cNvSpPr txBox="1"/>
      </xdr:nvSpPr>
      <xdr:spPr>
        <a:xfrm>
          <a:off x="9359410" y="71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115079</xdr:rowOff>
    </xdr:from>
    <xdr:ext cx="405111" cy="259045"/>
    <xdr:sp macro="" textlink="">
      <xdr:nvSpPr>
        <xdr:cNvPr id="135" name="【橋りょう・トンネル】&#10;有形固定資産減価償却率平均値テキスト"/>
        <xdr:cNvSpPr txBox="1"/>
      </xdr:nvSpPr>
      <xdr:spPr>
        <a:xfrm>
          <a:off x="4724400" y="1005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136652</xdr:rowOff>
    </xdr:from>
    <xdr:to>
      <xdr:col>6</xdr:col>
      <xdr:colOff>561975</xdr:colOff>
      <xdr:row>59</xdr:row>
      <xdr:rowOff>66802</xdr:rowOff>
    </xdr:to>
    <xdr:sp macro="" textlink="">
      <xdr:nvSpPr>
        <xdr:cNvPr id="136" name="フローチャート : 判断 135"/>
        <xdr:cNvSpPr/>
      </xdr:nvSpPr>
      <xdr:spPr>
        <a:xfrm>
          <a:off x="45847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166370</xdr:rowOff>
    </xdr:from>
    <xdr:to>
      <xdr:col>5</xdr:col>
      <xdr:colOff>409575</xdr:colOff>
      <xdr:row>60</xdr:row>
      <xdr:rowOff>96520</xdr:rowOff>
    </xdr:to>
    <xdr:sp macro="" textlink="">
      <xdr:nvSpPr>
        <xdr:cNvPr id="137" name="フローチャート : 判断 136"/>
        <xdr:cNvSpPr/>
      </xdr:nvSpPr>
      <xdr:spPr>
        <a:xfrm>
          <a:off x="3746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22352</xdr:rowOff>
    </xdr:from>
    <xdr:to>
      <xdr:col>5</xdr:col>
      <xdr:colOff>409575</xdr:colOff>
      <xdr:row>62</xdr:row>
      <xdr:rowOff>123952</xdr:rowOff>
    </xdr:to>
    <xdr:sp macro="" textlink="">
      <xdr:nvSpPr>
        <xdr:cNvPr id="143" name="円/楕円 142"/>
        <xdr:cNvSpPr/>
      </xdr:nvSpPr>
      <xdr:spPr>
        <a:xfrm>
          <a:off x="3746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113047</xdr:rowOff>
    </xdr:from>
    <xdr:ext cx="405111" cy="259045"/>
    <xdr:sp macro="" textlink="">
      <xdr:nvSpPr>
        <xdr:cNvPr id="144" name="n_1aveValue【橋りょう・トンネル】&#10;有形固定資産減価償却率"/>
        <xdr:cNvSpPr txBox="1"/>
      </xdr:nvSpPr>
      <xdr:spPr>
        <a:xfrm>
          <a:off x="3582043"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115079</xdr:rowOff>
    </xdr:from>
    <xdr:ext cx="405111" cy="259045"/>
    <xdr:sp macro="" textlink="">
      <xdr:nvSpPr>
        <xdr:cNvPr id="145" name="n_1mainValue【橋りょう・トンネル】&#10;有形固定資産減価償却率"/>
        <xdr:cNvSpPr txBox="1"/>
      </xdr:nvSpPr>
      <xdr:spPr>
        <a:xfrm>
          <a:off x="3582043"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61</xdr:row>
      <xdr:rowOff>4267</xdr:rowOff>
    </xdr:from>
    <xdr:to>
      <xdr:col>15</xdr:col>
      <xdr:colOff>180340</xdr:colOff>
      <xdr:row>63</xdr:row>
      <xdr:rowOff>47107</xdr:rowOff>
    </xdr:to>
    <xdr:cxnSp macro="">
      <xdr:nvCxnSpPr>
        <xdr:cNvPr id="169" name="直線コネクタ 168"/>
        <xdr:cNvCxnSpPr/>
      </xdr:nvCxnSpPr>
      <xdr:spPr>
        <a:xfrm flipV="1">
          <a:off x="10476865" y="10462717"/>
          <a:ext cx="0" cy="385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50934</xdr:rowOff>
    </xdr:from>
    <xdr:ext cx="599010" cy="259045"/>
    <xdr:sp macro="" textlink="">
      <xdr:nvSpPr>
        <xdr:cNvPr id="170" name="【橋りょう・トンネル】&#10;一人当たり有形固定資産（償却資産）額最小値テキスト"/>
        <xdr:cNvSpPr txBox="1"/>
      </xdr:nvSpPr>
      <xdr:spPr>
        <a:xfrm>
          <a:off x="10566400" y="1085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47107</xdr:rowOff>
    </xdr:from>
    <xdr:to>
      <xdr:col>15</xdr:col>
      <xdr:colOff>269875</xdr:colOff>
      <xdr:row>63</xdr:row>
      <xdr:rowOff>47107</xdr:rowOff>
    </xdr:to>
    <xdr:cxnSp macro="">
      <xdr:nvCxnSpPr>
        <xdr:cNvPr id="171" name="直線コネクタ 170"/>
        <xdr:cNvCxnSpPr/>
      </xdr:nvCxnSpPr>
      <xdr:spPr>
        <a:xfrm>
          <a:off x="10388600" y="1084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122394</xdr:rowOff>
    </xdr:from>
    <xdr:ext cx="599010" cy="259045"/>
    <xdr:sp macro="" textlink="">
      <xdr:nvSpPr>
        <xdr:cNvPr id="172" name="【橋りょう・トンネル】&#10;一人当たり有形固定資産（償却資産）額最大値テキスト"/>
        <xdr:cNvSpPr txBox="1"/>
      </xdr:nvSpPr>
      <xdr:spPr>
        <a:xfrm>
          <a:off x="10566400" y="1023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61</xdr:row>
      <xdr:rowOff>4267</xdr:rowOff>
    </xdr:from>
    <xdr:to>
      <xdr:col>15</xdr:col>
      <xdr:colOff>269875</xdr:colOff>
      <xdr:row>61</xdr:row>
      <xdr:rowOff>4267</xdr:rowOff>
    </xdr:to>
    <xdr:cxnSp macro="">
      <xdr:nvCxnSpPr>
        <xdr:cNvPr id="173" name="直線コネクタ 172"/>
        <xdr:cNvCxnSpPr/>
      </xdr:nvCxnSpPr>
      <xdr:spPr>
        <a:xfrm>
          <a:off x="10388600" y="10462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103919</xdr:rowOff>
    </xdr:from>
    <xdr:ext cx="599010" cy="259045"/>
    <xdr:sp macro="" textlink="">
      <xdr:nvSpPr>
        <xdr:cNvPr id="174" name="【橋りょう・トンネル】&#10;一人当たり有形固定資産（償却資産）額平均値テキスト"/>
        <xdr:cNvSpPr txBox="1"/>
      </xdr:nvSpPr>
      <xdr:spPr>
        <a:xfrm>
          <a:off x="10566400" y="105623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217,458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125492</xdr:rowOff>
    </xdr:from>
    <xdr:to>
      <xdr:col>15</xdr:col>
      <xdr:colOff>231775</xdr:colOff>
      <xdr:row>62</xdr:row>
      <xdr:rowOff>55642</xdr:rowOff>
    </xdr:to>
    <xdr:sp macro="" textlink="">
      <xdr:nvSpPr>
        <xdr:cNvPr id="175" name="フローチャート : 判断 174"/>
        <xdr:cNvSpPr/>
      </xdr:nvSpPr>
      <xdr:spPr>
        <a:xfrm>
          <a:off x="10426700" y="1058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61124</xdr:rowOff>
    </xdr:from>
    <xdr:to>
      <xdr:col>14</xdr:col>
      <xdr:colOff>79375</xdr:colOff>
      <xdr:row>56</xdr:row>
      <xdr:rowOff>162724</xdr:rowOff>
    </xdr:to>
    <xdr:sp macro="" textlink="">
      <xdr:nvSpPr>
        <xdr:cNvPr id="182" name="円/楕円 181"/>
        <xdr:cNvSpPr/>
      </xdr:nvSpPr>
      <xdr:spPr>
        <a:xfrm>
          <a:off x="9588500" y="96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7801</xdr:rowOff>
    </xdr:from>
    <xdr:ext cx="599010" cy="259045"/>
    <xdr:sp macro="" textlink="">
      <xdr:nvSpPr>
        <xdr:cNvPr id="184" name="n_1mainValue【橋りょう・トンネル】&#10;一人当たり有形固定資産（償却資産）額"/>
        <xdr:cNvSpPr txBox="1"/>
      </xdr:nvSpPr>
      <xdr:spPr>
        <a:xfrm>
          <a:off x="9327094" y="943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5" name="テキスト ボックス 20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9" name="直線コネクタ 208"/>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0"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1" name="直線コネクタ 210"/>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2"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3" name="直線コネクタ 212"/>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4"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5" name="フローチャート : 判断 214"/>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74930</xdr:rowOff>
    </xdr:from>
    <xdr:to>
      <xdr:col>5</xdr:col>
      <xdr:colOff>409575</xdr:colOff>
      <xdr:row>82</xdr:row>
      <xdr:rowOff>5080</xdr:rowOff>
    </xdr:to>
    <xdr:sp macro="" textlink="">
      <xdr:nvSpPr>
        <xdr:cNvPr id="216" name="フローチャート : 判断 215"/>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71120</xdr:rowOff>
    </xdr:from>
    <xdr:to>
      <xdr:col>5</xdr:col>
      <xdr:colOff>409575</xdr:colOff>
      <xdr:row>81</xdr:row>
      <xdr:rowOff>1270</xdr:rowOff>
    </xdr:to>
    <xdr:sp macro="" textlink="">
      <xdr:nvSpPr>
        <xdr:cNvPr id="222" name="円/楕円 221"/>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167657</xdr:rowOff>
    </xdr:from>
    <xdr:ext cx="405111" cy="259045"/>
    <xdr:sp macro="" textlink="">
      <xdr:nvSpPr>
        <xdr:cNvPr id="223" name="n_1aveValue【公営住宅】&#10;有形固定資産減価償却率"/>
        <xdr:cNvSpPr txBox="1"/>
      </xdr:nvSpPr>
      <xdr:spPr>
        <a:xfrm>
          <a:off x="3582043"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17797</xdr:rowOff>
    </xdr:from>
    <xdr:ext cx="405111" cy="259045"/>
    <xdr:sp macro="" textlink="">
      <xdr:nvSpPr>
        <xdr:cNvPr id="224" name="n_1mainValue【公営住宅】&#10;有形固定資産減価償却率"/>
        <xdr:cNvSpPr txBox="1"/>
      </xdr:nvSpPr>
      <xdr:spPr>
        <a:xfrm>
          <a:off x="3582043"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7" name="テキスト ボックス 2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51" name="直線コネクタ 250"/>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52"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3" name="直線コネクタ 252"/>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4"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5" name="直線コネクタ 254"/>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6"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7" name="フローチャート : 判断 256"/>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153851</xdr:rowOff>
    </xdr:from>
    <xdr:to>
      <xdr:col>14</xdr:col>
      <xdr:colOff>79375</xdr:colOff>
      <xdr:row>78</xdr:row>
      <xdr:rowOff>84001</xdr:rowOff>
    </xdr:to>
    <xdr:sp macro="" textlink="">
      <xdr:nvSpPr>
        <xdr:cNvPr id="258" name="フローチャート : 判断 257"/>
        <xdr:cNvSpPr/>
      </xdr:nvSpPr>
      <xdr:spPr>
        <a:xfrm>
          <a:off x="9588500" y="1335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67311</xdr:rowOff>
    </xdr:from>
    <xdr:to>
      <xdr:col>14</xdr:col>
      <xdr:colOff>79375</xdr:colOff>
      <xdr:row>80</xdr:row>
      <xdr:rowOff>168911</xdr:rowOff>
    </xdr:to>
    <xdr:sp macro="" textlink="">
      <xdr:nvSpPr>
        <xdr:cNvPr id="264" name="円/楕円 263"/>
        <xdr:cNvSpPr/>
      </xdr:nvSpPr>
      <xdr:spPr>
        <a:xfrm>
          <a:off x="958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100528</xdr:rowOff>
    </xdr:from>
    <xdr:ext cx="469744" cy="259045"/>
    <xdr:sp macro="" textlink="">
      <xdr:nvSpPr>
        <xdr:cNvPr id="265" name="n_1aveValue【公営住宅】&#10;一人当たり面積"/>
        <xdr:cNvSpPr txBox="1"/>
      </xdr:nvSpPr>
      <xdr:spPr>
        <a:xfrm>
          <a:off x="9391727" y="1313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160038</xdr:rowOff>
    </xdr:from>
    <xdr:ext cx="469744" cy="259045"/>
    <xdr:sp macro="" textlink="">
      <xdr:nvSpPr>
        <xdr:cNvPr id="266" name="n_1mainValue【公営住宅】&#10;一人当たり面積"/>
        <xdr:cNvSpPr txBox="1"/>
      </xdr:nvSpPr>
      <xdr:spPr>
        <a:xfrm>
          <a:off x="9391727" y="1387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5" name="テキスト ボックス 27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6" name="直線コネクタ 27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7" name="テキスト ボックス 27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8" name="直線コネクタ 27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9" name="テキスト ボックス 27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0" name="直線コネクタ 27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1" name="テキスト ボックス 28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2" name="直線コネクタ 28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3" name="テキスト ボックス 28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5" name="テキスト ボックス 28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34544</xdr:rowOff>
    </xdr:from>
    <xdr:to>
      <xdr:col>5</xdr:col>
      <xdr:colOff>409575</xdr:colOff>
      <xdr:row>102</xdr:row>
      <xdr:rowOff>136144</xdr:rowOff>
    </xdr:to>
    <xdr:sp macro="" textlink="">
      <xdr:nvSpPr>
        <xdr:cNvPr id="287" name="フローチャート : 判断 286"/>
        <xdr:cNvSpPr/>
      </xdr:nvSpPr>
      <xdr:spPr>
        <a:xfrm>
          <a:off x="3746500" y="175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8" name="テキスト ボックス 2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9" name="テキスト ボックス 2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0" name="テキスト ボックス 2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1" name="テキスト ボックス 2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2" name="テキスト ボックス 2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13970</xdr:rowOff>
    </xdr:from>
    <xdr:to>
      <xdr:col>5</xdr:col>
      <xdr:colOff>409575</xdr:colOff>
      <xdr:row>101</xdr:row>
      <xdr:rowOff>115570</xdr:rowOff>
    </xdr:to>
    <xdr:sp macro="" textlink="">
      <xdr:nvSpPr>
        <xdr:cNvPr id="293" name="円/楕円 292"/>
        <xdr:cNvSpPr/>
      </xdr:nvSpPr>
      <xdr:spPr>
        <a:xfrm>
          <a:off x="3746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127271</xdr:rowOff>
    </xdr:from>
    <xdr:ext cx="405111" cy="259045"/>
    <xdr:sp macro="" textlink="">
      <xdr:nvSpPr>
        <xdr:cNvPr id="294" name="n_1aveValue【港湾・漁港】&#10;有形固定資産減価償却率"/>
        <xdr:cNvSpPr txBox="1"/>
      </xdr:nvSpPr>
      <xdr:spPr>
        <a:xfrm>
          <a:off x="3582043" y="1761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132097</xdr:rowOff>
    </xdr:from>
    <xdr:ext cx="405111" cy="259045"/>
    <xdr:sp macro="" textlink="">
      <xdr:nvSpPr>
        <xdr:cNvPr id="295" name="n_1mainValue【港湾・漁港】&#10;有形固定資産減価償却率"/>
        <xdr:cNvSpPr txBox="1"/>
      </xdr:nvSpPr>
      <xdr:spPr>
        <a:xfrm>
          <a:off x="3582043"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7" name="正方形/長方形 29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8" name="正方形/長方形 29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9" name="正方形/長方形 29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0" name="正方形/長方形 29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2" name="テキスト ボックス 3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3" name="直線コネクタ 3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04" name="テキスト ボックス 303"/>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5" name="直線コネクタ 30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06" name="テキスト ボックス 305"/>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7" name="直線コネクタ 30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08" name="テキスト ボックス 30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9" name="直線コネクタ 3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0" name="テキスト ボックス 30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1" name="直線コネクタ 31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2" name="テキスト ボックス 31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3" name="直線コネクタ 31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4" name="テキスト ボックス 31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5" name="直線コネクタ 3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6" name="テキスト ボックス 31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108854</xdr:rowOff>
    </xdr:from>
    <xdr:to>
      <xdr:col>14</xdr:col>
      <xdr:colOff>79375</xdr:colOff>
      <xdr:row>106</xdr:row>
      <xdr:rowOff>39004</xdr:rowOff>
    </xdr:to>
    <xdr:sp macro="" textlink="">
      <xdr:nvSpPr>
        <xdr:cNvPr id="318" name="フローチャート : 判断 317"/>
        <xdr:cNvSpPr/>
      </xdr:nvSpPr>
      <xdr:spPr>
        <a:xfrm>
          <a:off x="9588500" y="181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41962</xdr:rowOff>
    </xdr:from>
    <xdr:to>
      <xdr:col>14</xdr:col>
      <xdr:colOff>79375</xdr:colOff>
      <xdr:row>99</xdr:row>
      <xdr:rowOff>143562</xdr:rowOff>
    </xdr:to>
    <xdr:sp macro="" textlink="">
      <xdr:nvSpPr>
        <xdr:cNvPr id="324" name="円/楕円 323"/>
        <xdr:cNvSpPr/>
      </xdr:nvSpPr>
      <xdr:spPr>
        <a:xfrm>
          <a:off x="9588500" y="170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106</xdr:row>
      <xdr:rowOff>30131</xdr:rowOff>
    </xdr:from>
    <xdr:ext cx="599010" cy="259045"/>
    <xdr:sp macro="" textlink="">
      <xdr:nvSpPr>
        <xdr:cNvPr id="325" name="n_1aveValue【港湾・漁港】&#10;一人当たり有形固定資産（償却資産）額"/>
        <xdr:cNvSpPr txBox="1"/>
      </xdr:nvSpPr>
      <xdr:spPr>
        <a:xfrm>
          <a:off x="9327094" y="1820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97</xdr:row>
      <xdr:rowOff>160089</xdr:rowOff>
    </xdr:from>
    <xdr:ext cx="599010" cy="259045"/>
    <xdr:sp macro="" textlink="">
      <xdr:nvSpPr>
        <xdr:cNvPr id="326" name="n_1mainValue【港湾・漁港】&#10;一人当たり有形固定資産（償却資産）額"/>
        <xdr:cNvSpPr txBox="1"/>
      </xdr:nvSpPr>
      <xdr:spPr>
        <a:xfrm>
          <a:off x="9327094" y="1679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51" name="直線コネクタ 350"/>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52"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53" name="直線コネクタ 352"/>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54"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55" name="直線コネクタ 354"/>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56"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57" name="フローチャート : 判断 356"/>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61595</xdr:rowOff>
    </xdr:from>
    <xdr:to>
      <xdr:col>22</xdr:col>
      <xdr:colOff>415925</xdr:colOff>
      <xdr:row>37</xdr:row>
      <xdr:rowOff>163195</xdr:rowOff>
    </xdr:to>
    <xdr:sp macro="" textlink="">
      <xdr:nvSpPr>
        <xdr:cNvPr id="358" name="フローチャート : 判断 357"/>
        <xdr:cNvSpPr/>
      </xdr:nvSpPr>
      <xdr:spPr>
        <a:xfrm>
          <a:off x="15430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143510</xdr:rowOff>
    </xdr:from>
    <xdr:to>
      <xdr:col>22</xdr:col>
      <xdr:colOff>415925</xdr:colOff>
      <xdr:row>36</xdr:row>
      <xdr:rowOff>73660</xdr:rowOff>
    </xdr:to>
    <xdr:sp macro="" textlink="">
      <xdr:nvSpPr>
        <xdr:cNvPr id="364" name="円/楕円 363"/>
        <xdr:cNvSpPr/>
      </xdr:nvSpPr>
      <xdr:spPr>
        <a:xfrm>
          <a:off x="15430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154322</xdr:rowOff>
    </xdr:from>
    <xdr:ext cx="405111" cy="259045"/>
    <xdr:sp macro="" textlink="">
      <xdr:nvSpPr>
        <xdr:cNvPr id="365" name="n_1aveValue【認定こども園・幼稚園・保育所】&#10;有形固定資産減価償却率"/>
        <xdr:cNvSpPr txBox="1"/>
      </xdr:nvSpPr>
      <xdr:spPr>
        <a:xfrm>
          <a:off x="15266043"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90187</xdr:rowOff>
    </xdr:from>
    <xdr:ext cx="405111" cy="259045"/>
    <xdr:sp macro="" textlink="">
      <xdr:nvSpPr>
        <xdr:cNvPr id="366" name="n_1mainValue【認定こども園・幼稚園・保育所】&#10;有形固定資産減価償却率"/>
        <xdr:cNvSpPr txBox="1"/>
      </xdr:nvSpPr>
      <xdr:spPr>
        <a:xfrm>
          <a:off x="15266043"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7" name="直線コネクタ 37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8" name="テキスト ボックス 37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9" name="直線コネクタ 37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0" name="テキスト ボックス 37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1" name="直線コネクタ 38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2" name="テキスト ボックス 38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3" name="直線コネクタ 38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4" name="テキスト ボックス 38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5" name="直線コネクタ 38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6" name="テキスト ボックス 38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90" name="直線コネクタ 389"/>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91"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92" name="直線コネクタ 391"/>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93"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94" name="直線コネクタ 393"/>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95"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96" name="フローチャート : 判断 395"/>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97" name="フローチャート : 判断 396"/>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116840</xdr:rowOff>
    </xdr:from>
    <xdr:to>
      <xdr:col>31</xdr:col>
      <xdr:colOff>85725</xdr:colOff>
      <xdr:row>42</xdr:row>
      <xdr:rowOff>46990</xdr:rowOff>
    </xdr:to>
    <xdr:sp macro="" textlink="">
      <xdr:nvSpPr>
        <xdr:cNvPr id="403" name="円/楕円 402"/>
        <xdr:cNvSpPr/>
      </xdr:nvSpPr>
      <xdr:spPr>
        <a:xfrm>
          <a:off x="21272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404"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38117</xdr:rowOff>
    </xdr:from>
    <xdr:ext cx="469744" cy="259045"/>
    <xdr:sp macro="" textlink="">
      <xdr:nvSpPr>
        <xdr:cNvPr id="405" name="n_1mainValue【認定こども園・幼稚園・保育所】&#10;一人当たり面積"/>
        <xdr:cNvSpPr txBox="1"/>
      </xdr:nvSpPr>
      <xdr:spPr>
        <a:xfrm>
          <a:off x="21075727" y="72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430" name="直線コネクタ 429"/>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431"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432" name="直線コネクタ 431"/>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433"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434" name="直線コネクタ 433"/>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35"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36" name="フローチャート : 判断 435"/>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13970</xdr:rowOff>
    </xdr:from>
    <xdr:to>
      <xdr:col>22</xdr:col>
      <xdr:colOff>415925</xdr:colOff>
      <xdr:row>60</xdr:row>
      <xdr:rowOff>115570</xdr:rowOff>
    </xdr:to>
    <xdr:sp macro="" textlink="">
      <xdr:nvSpPr>
        <xdr:cNvPr id="437" name="フローチャート : 判断 436"/>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101600</xdr:rowOff>
    </xdr:from>
    <xdr:to>
      <xdr:col>22</xdr:col>
      <xdr:colOff>415925</xdr:colOff>
      <xdr:row>61</xdr:row>
      <xdr:rowOff>31750</xdr:rowOff>
    </xdr:to>
    <xdr:sp macro="" textlink="">
      <xdr:nvSpPr>
        <xdr:cNvPr id="443" name="円/楕円 442"/>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132097</xdr:rowOff>
    </xdr:from>
    <xdr:ext cx="405111" cy="259045"/>
    <xdr:sp macro="" textlink="">
      <xdr:nvSpPr>
        <xdr:cNvPr id="444" name="n_1aveValue【学校施設】&#10;有形固定資産減価償却率"/>
        <xdr:cNvSpPr txBox="1"/>
      </xdr:nvSpPr>
      <xdr:spPr>
        <a:xfrm>
          <a:off x="15266043"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22877</xdr:rowOff>
    </xdr:from>
    <xdr:ext cx="405111" cy="259045"/>
    <xdr:sp macro="" textlink="">
      <xdr:nvSpPr>
        <xdr:cNvPr id="445" name="n_1mainValue【学校施設】&#10;有形固定資産減価償却率"/>
        <xdr:cNvSpPr txBox="1"/>
      </xdr:nvSpPr>
      <xdr:spPr>
        <a:xfrm>
          <a:off x="15266043"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66" name="テキスト ボックス 46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8" name="テキスト ボックス 46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72" name="直線コネクタ 471"/>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73"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74" name="直線コネクタ 473"/>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75"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76" name="直線コネクタ 475"/>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77"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78" name="フローチャート : 判断 477"/>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25944</xdr:rowOff>
    </xdr:from>
    <xdr:to>
      <xdr:col>31</xdr:col>
      <xdr:colOff>85725</xdr:colOff>
      <xdr:row>57</xdr:row>
      <xdr:rowOff>127544</xdr:rowOff>
    </xdr:to>
    <xdr:sp macro="" textlink="">
      <xdr:nvSpPr>
        <xdr:cNvPr id="479" name="フローチャート : 判断 478"/>
        <xdr:cNvSpPr/>
      </xdr:nvSpPr>
      <xdr:spPr>
        <a:xfrm>
          <a:off x="2127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85272</xdr:rowOff>
    </xdr:from>
    <xdr:to>
      <xdr:col>31</xdr:col>
      <xdr:colOff>85725</xdr:colOff>
      <xdr:row>59</xdr:row>
      <xdr:rowOff>15422</xdr:rowOff>
    </xdr:to>
    <xdr:sp macro="" textlink="">
      <xdr:nvSpPr>
        <xdr:cNvPr id="485" name="円/楕円 484"/>
        <xdr:cNvSpPr/>
      </xdr:nvSpPr>
      <xdr:spPr>
        <a:xfrm>
          <a:off x="21272500" y="100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144071</xdr:rowOff>
    </xdr:from>
    <xdr:ext cx="469744" cy="259045"/>
    <xdr:sp macro="" textlink="">
      <xdr:nvSpPr>
        <xdr:cNvPr id="486" name="n_1aveValue【学校施設】&#10;一人当たり面積"/>
        <xdr:cNvSpPr txBox="1"/>
      </xdr:nvSpPr>
      <xdr:spPr>
        <a:xfrm>
          <a:off x="21075727" y="957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6549</xdr:rowOff>
    </xdr:from>
    <xdr:ext cx="469744" cy="259045"/>
    <xdr:sp macro="" textlink="">
      <xdr:nvSpPr>
        <xdr:cNvPr id="487" name="n_1mainValue【学校施設】&#10;一人当たり面積"/>
        <xdr:cNvSpPr txBox="1"/>
      </xdr:nvSpPr>
      <xdr:spPr>
        <a:xfrm>
          <a:off x="21075727" y="1012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98" name="直線コネクタ 4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99" name="テキスト ボックス 4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0" name="直線コネクタ 4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1" name="テキスト ボックス 5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2" name="直線コネクタ 5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3" name="テキスト ボックス 5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4" name="直線コネクタ 5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5" name="テキスト ボックス 5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06" name="直線コネクタ 5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07" name="テキスト ボックス 5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08" name="直線コネクタ 5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09" name="テキスト ボックス 5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513" name="直線コネクタ 512"/>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514"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515" name="直線コネクタ 514"/>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516"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517" name="直線コネクタ 516"/>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518"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519" name="フローチャート : 判断 518"/>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520" name="フローチャート : 判断 51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88537</xdr:rowOff>
    </xdr:from>
    <xdr:to>
      <xdr:col>22</xdr:col>
      <xdr:colOff>415925</xdr:colOff>
      <xdr:row>79</xdr:row>
      <xdr:rowOff>18687</xdr:rowOff>
    </xdr:to>
    <xdr:sp macro="" textlink="">
      <xdr:nvSpPr>
        <xdr:cNvPr id="526" name="円/楕円 525"/>
        <xdr:cNvSpPr/>
      </xdr:nvSpPr>
      <xdr:spPr>
        <a:xfrm>
          <a:off x="15430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119215</xdr:rowOff>
    </xdr:from>
    <xdr:ext cx="405111" cy="259045"/>
    <xdr:sp macro="" textlink="">
      <xdr:nvSpPr>
        <xdr:cNvPr id="527" name="n_1aveValue【児童館】&#10;有形固定資産減価償却率"/>
        <xdr:cNvSpPr txBox="1"/>
      </xdr:nvSpPr>
      <xdr:spPr>
        <a:xfrm>
          <a:off x="15266043"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35214</xdr:rowOff>
    </xdr:from>
    <xdr:ext cx="405111" cy="259045"/>
    <xdr:sp macro="" textlink="">
      <xdr:nvSpPr>
        <xdr:cNvPr id="528" name="n_1mainValue【児童館】&#10;有形固定資産減価償却率"/>
        <xdr:cNvSpPr txBox="1"/>
      </xdr:nvSpPr>
      <xdr:spPr>
        <a:xfrm>
          <a:off x="15266043"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39" name="直線コネクタ 5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0" name="テキスト ボックス 5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1" name="直線コネクタ 5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2" name="テキスト ボックス 5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3" name="直線コネクタ 5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4" name="テキスト ボックス 5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5" name="直線コネクタ 5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6" name="テキスト ボックス 5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7" name="直線コネクタ 5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8" name="テキスト ボックス 5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52" name="直線コネクタ 551"/>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53"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54" name="直線コネクタ 553"/>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55"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56" name="直線コネクタ 555"/>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57"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58" name="フローチャート : 判断 55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6350</xdr:rowOff>
    </xdr:from>
    <xdr:to>
      <xdr:col>31</xdr:col>
      <xdr:colOff>85725</xdr:colOff>
      <xdr:row>85</xdr:row>
      <xdr:rowOff>107950</xdr:rowOff>
    </xdr:to>
    <xdr:sp macro="" textlink="">
      <xdr:nvSpPr>
        <xdr:cNvPr id="559" name="フローチャート : 判断 558"/>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29211</xdr:rowOff>
    </xdr:from>
    <xdr:to>
      <xdr:col>31</xdr:col>
      <xdr:colOff>85725</xdr:colOff>
      <xdr:row>85</xdr:row>
      <xdr:rowOff>130811</xdr:rowOff>
    </xdr:to>
    <xdr:sp macro="" textlink="">
      <xdr:nvSpPr>
        <xdr:cNvPr id="565" name="円/楕円 564"/>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124477</xdr:rowOff>
    </xdr:from>
    <xdr:ext cx="469744" cy="259045"/>
    <xdr:sp macro="" textlink="">
      <xdr:nvSpPr>
        <xdr:cNvPr id="566" name="n_1aveValue【児童館】&#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121938</xdr:rowOff>
    </xdr:from>
    <xdr:ext cx="469744" cy="259045"/>
    <xdr:sp macro="" textlink="">
      <xdr:nvSpPr>
        <xdr:cNvPr id="567" name="n_1mainValue【児童館】&#10;一人当たり面積"/>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8" name="テキスト ボックス 57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9" name="直線コネクタ 57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0" name="テキスト ボックス 57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1" name="直線コネクタ 58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2" name="テキスト ボックス 58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3" name="直線コネクタ 58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4" name="テキスト ボックス 58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5" name="直線コネクタ 58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6" name="テキスト ボックス 58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8" name="テキスト ボックス 5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90" name="直線コネクタ 589"/>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91"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92" name="直線コネクタ 591"/>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93"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94" name="直線コネクタ 593"/>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95"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96" name="フローチャート : 判断 595"/>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57404</xdr:rowOff>
    </xdr:from>
    <xdr:to>
      <xdr:col>22</xdr:col>
      <xdr:colOff>415925</xdr:colOff>
      <xdr:row>102</xdr:row>
      <xdr:rowOff>159004</xdr:rowOff>
    </xdr:to>
    <xdr:sp macro="" textlink="">
      <xdr:nvSpPr>
        <xdr:cNvPr id="597" name="フローチャート : 判断 596"/>
        <xdr:cNvSpPr/>
      </xdr:nvSpPr>
      <xdr:spPr>
        <a:xfrm>
          <a:off x="15430500" y="1754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603" name="円/楕円 602"/>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150131</xdr:rowOff>
    </xdr:from>
    <xdr:ext cx="405111" cy="259045"/>
    <xdr:sp macro="" textlink="">
      <xdr:nvSpPr>
        <xdr:cNvPr id="604" name="n_1aveValue【公民館】&#10;有形固定資産減価償却率"/>
        <xdr:cNvSpPr txBox="1"/>
      </xdr:nvSpPr>
      <xdr:spPr>
        <a:xfrm>
          <a:off x="15266043" y="1763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143527</xdr:rowOff>
    </xdr:from>
    <xdr:ext cx="405111" cy="259045"/>
    <xdr:sp macro="" textlink="">
      <xdr:nvSpPr>
        <xdr:cNvPr id="605" name="n_1mainValue【公民館】&#10;有形固定資産減価償却率"/>
        <xdr:cNvSpPr txBox="1"/>
      </xdr:nvSpPr>
      <xdr:spPr>
        <a:xfrm>
          <a:off x="15266043"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6" name="直線コネクタ 61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7" name="テキスト ボックス 61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8" name="直線コネクタ 61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9" name="テキスト ボックス 61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0" name="直線コネクタ 61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1" name="テキスト ボックス 62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2" name="直線コネクタ 62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3" name="テキスト ボックス 62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627" name="直線コネクタ 626"/>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628"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629" name="直線コネクタ 628"/>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630"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631" name="直線コネクタ 63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632"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633" name="フローチャート : 判断 632"/>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162561</xdr:rowOff>
    </xdr:from>
    <xdr:to>
      <xdr:col>31</xdr:col>
      <xdr:colOff>85725</xdr:colOff>
      <xdr:row>103</xdr:row>
      <xdr:rowOff>92711</xdr:rowOff>
    </xdr:to>
    <xdr:sp macro="" textlink="">
      <xdr:nvSpPr>
        <xdr:cNvPr id="634" name="フローチャート : 判断 633"/>
        <xdr:cNvSpPr/>
      </xdr:nvSpPr>
      <xdr:spPr>
        <a:xfrm>
          <a:off x="21272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13970</xdr:rowOff>
    </xdr:from>
    <xdr:to>
      <xdr:col>31</xdr:col>
      <xdr:colOff>85725</xdr:colOff>
      <xdr:row>107</xdr:row>
      <xdr:rowOff>115570</xdr:rowOff>
    </xdr:to>
    <xdr:sp macro="" textlink="">
      <xdr:nvSpPr>
        <xdr:cNvPr id="640" name="円/楕円 639"/>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109238</xdr:rowOff>
    </xdr:from>
    <xdr:ext cx="469744" cy="259045"/>
    <xdr:sp macro="" textlink="">
      <xdr:nvSpPr>
        <xdr:cNvPr id="641" name="n_1aveValue【公民館】&#10;一人当たり面積"/>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106697</xdr:rowOff>
    </xdr:from>
    <xdr:ext cx="469744" cy="259045"/>
    <xdr:sp macro="" textlink="">
      <xdr:nvSpPr>
        <xdr:cNvPr id="642" name="n_1mainValue【公民館】&#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平均を上回っている。ただし、公営住宅については、計画的に改修工事を実施しており使用する上での問題はない。また、漁港施設についても長寿命化計画に基づく老朽化対策工事を順次実施しており適切な管理ができている。学校施設についても平成２８年度までにすべての施設の耐震化工事が完了しており、安全な教育環境の整備がされ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98552</xdr:rowOff>
    </xdr:from>
    <xdr:to>
      <xdr:col>5</xdr:col>
      <xdr:colOff>409575</xdr:colOff>
      <xdr:row>39</xdr:row>
      <xdr:rowOff>28702</xdr:rowOff>
    </xdr:to>
    <xdr:sp macro="" textlink="">
      <xdr:nvSpPr>
        <xdr:cNvPr id="62" name="フローチャート : 判断 61"/>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45229</xdr:rowOff>
    </xdr:from>
    <xdr:ext cx="405111" cy="259045"/>
    <xdr:sp macro="" textlink="">
      <xdr:nvSpPr>
        <xdr:cNvPr id="63" name="n_1aveValue【図書館】&#10;有形固定資産減価償却率"/>
        <xdr:cNvSpPr txBox="1"/>
      </xdr:nvSpPr>
      <xdr:spPr>
        <a:xfrm>
          <a:off x="3582043"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139700</xdr:rowOff>
    </xdr:from>
    <xdr:to>
      <xdr:col>5</xdr:col>
      <xdr:colOff>409575</xdr:colOff>
      <xdr:row>39</xdr:row>
      <xdr:rowOff>69850</xdr:rowOff>
    </xdr:to>
    <xdr:sp macro="" textlink="">
      <xdr:nvSpPr>
        <xdr:cNvPr id="69" name="円/楕円 68"/>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60977</xdr:rowOff>
    </xdr:from>
    <xdr:ext cx="405111" cy="259045"/>
    <xdr:sp macro="" textlink="">
      <xdr:nvSpPr>
        <xdr:cNvPr id="70" name="n_1mainValue【図書館】&#10;有形固定資産減価償却率"/>
        <xdr:cNvSpPr txBox="1"/>
      </xdr:nvSpPr>
      <xdr:spPr>
        <a:xfrm>
          <a:off x="3582043"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103414</xdr:rowOff>
    </xdr:from>
    <xdr:to>
      <xdr:col>15</xdr:col>
      <xdr:colOff>180340</xdr:colOff>
      <xdr:row>41</xdr:row>
      <xdr:rowOff>100693</xdr:rowOff>
    </xdr:to>
    <xdr:cxnSp macro="">
      <xdr:nvCxnSpPr>
        <xdr:cNvPr id="96" name="直線コネクタ 95"/>
        <xdr:cNvCxnSpPr/>
      </xdr:nvCxnSpPr>
      <xdr:spPr>
        <a:xfrm flipV="1">
          <a:off x="10476865" y="5932714"/>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104520</xdr:rowOff>
    </xdr:from>
    <xdr:ext cx="469744" cy="259045"/>
    <xdr:sp macro="" textlink="">
      <xdr:nvSpPr>
        <xdr:cNvPr id="97" name="【図書館】&#10;一人当たり面積最小値テキスト"/>
        <xdr:cNvSpPr txBox="1"/>
      </xdr:nvSpPr>
      <xdr:spPr>
        <a:xfrm>
          <a:off x="10566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100693</xdr:rowOff>
    </xdr:from>
    <xdr:to>
      <xdr:col>15</xdr:col>
      <xdr:colOff>269875</xdr:colOff>
      <xdr:row>41</xdr:row>
      <xdr:rowOff>100693</xdr:rowOff>
    </xdr:to>
    <xdr:cxnSp macro="">
      <xdr:nvCxnSpPr>
        <xdr:cNvPr id="98" name="直線コネクタ 97"/>
        <xdr:cNvCxnSpPr/>
      </xdr:nvCxnSpPr>
      <xdr:spPr>
        <a:xfrm>
          <a:off x="10388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50091</xdr:rowOff>
    </xdr:from>
    <xdr:ext cx="469744" cy="259045"/>
    <xdr:sp macro="" textlink="">
      <xdr:nvSpPr>
        <xdr:cNvPr id="99" name="【図書館】&#10;一人当たり面積最大値テキスト"/>
        <xdr:cNvSpPr txBox="1"/>
      </xdr:nvSpPr>
      <xdr:spPr>
        <a:xfrm>
          <a:off x="10566400" y="57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34</xdr:row>
      <xdr:rowOff>103414</xdr:rowOff>
    </xdr:from>
    <xdr:to>
      <xdr:col>15</xdr:col>
      <xdr:colOff>269875</xdr:colOff>
      <xdr:row>34</xdr:row>
      <xdr:rowOff>103414</xdr:rowOff>
    </xdr:to>
    <xdr:cxnSp macro="">
      <xdr:nvCxnSpPr>
        <xdr:cNvPr id="100" name="直線コネクタ 99"/>
        <xdr:cNvCxnSpPr/>
      </xdr:nvCxnSpPr>
      <xdr:spPr>
        <a:xfrm>
          <a:off x="10388600" y="593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41927</xdr:rowOff>
    </xdr:from>
    <xdr:ext cx="469744" cy="259045"/>
    <xdr:sp macro="" textlink="">
      <xdr:nvSpPr>
        <xdr:cNvPr id="101" name="【図書館】&#10;一人当たり面積平均値テキスト"/>
        <xdr:cNvSpPr txBox="1"/>
      </xdr:nvSpPr>
      <xdr:spPr>
        <a:xfrm>
          <a:off x="105664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63500</xdr:rowOff>
    </xdr:from>
    <xdr:to>
      <xdr:col>15</xdr:col>
      <xdr:colOff>231775</xdr:colOff>
      <xdr:row>38</xdr:row>
      <xdr:rowOff>165100</xdr:rowOff>
    </xdr:to>
    <xdr:sp macro="" textlink="">
      <xdr:nvSpPr>
        <xdr:cNvPr id="102" name="フローチャート : 判断 10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85272</xdr:rowOff>
    </xdr:from>
    <xdr:to>
      <xdr:col>14</xdr:col>
      <xdr:colOff>79375</xdr:colOff>
      <xdr:row>39</xdr:row>
      <xdr:rowOff>15422</xdr:rowOff>
    </xdr:to>
    <xdr:sp macro="" textlink="">
      <xdr:nvSpPr>
        <xdr:cNvPr id="103" name="フローチャート : 判断 102"/>
        <xdr:cNvSpPr/>
      </xdr:nvSpPr>
      <xdr:spPr>
        <a:xfrm>
          <a:off x="9588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6549</xdr:rowOff>
    </xdr:from>
    <xdr:ext cx="469744" cy="259045"/>
    <xdr:sp macro="" textlink="">
      <xdr:nvSpPr>
        <xdr:cNvPr id="104" name="n_1aveValue【図書館】&#10;一人当たり面積"/>
        <xdr:cNvSpPr txBox="1"/>
      </xdr:nvSpPr>
      <xdr:spPr>
        <a:xfrm>
          <a:off x="93917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158750</xdr:rowOff>
    </xdr:from>
    <xdr:to>
      <xdr:col>14</xdr:col>
      <xdr:colOff>79375</xdr:colOff>
      <xdr:row>34</xdr:row>
      <xdr:rowOff>88900</xdr:rowOff>
    </xdr:to>
    <xdr:sp macro="" textlink="">
      <xdr:nvSpPr>
        <xdr:cNvPr id="110" name="円/楕円 109"/>
        <xdr:cNvSpPr/>
      </xdr:nvSpPr>
      <xdr:spPr>
        <a:xfrm>
          <a:off x="9588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11" name="n_1main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6" name="直線コネクタ 135"/>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7"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8" name="直線コネクタ 137"/>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9"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40" name="直線コネクタ 139"/>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41927</xdr:rowOff>
    </xdr:from>
    <xdr:ext cx="405111" cy="259045"/>
    <xdr:sp macro="" textlink="">
      <xdr:nvSpPr>
        <xdr:cNvPr id="141" name="【体育館・プール】&#10;有形固定資産減価償却率平均値テキスト"/>
        <xdr:cNvSpPr txBox="1"/>
      </xdr:nvSpPr>
      <xdr:spPr>
        <a:xfrm>
          <a:off x="4724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63500</xdr:rowOff>
    </xdr:from>
    <xdr:to>
      <xdr:col>6</xdr:col>
      <xdr:colOff>561975</xdr:colOff>
      <xdr:row>61</xdr:row>
      <xdr:rowOff>165100</xdr:rowOff>
    </xdr:to>
    <xdr:sp macro="" textlink="">
      <xdr:nvSpPr>
        <xdr:cNvPr id="142" name="フローチャート : 判断 141"/>
        <xdr:cNvSpPr/>
      </xdr:nvSpPr>
      <xdr:spPr>
        <a:xfrm>
          <a:off x="4584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3" name="フローチャート : 判断 142"/>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144"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101600</xdr:rowOff>
    </xdr:from>
    <xdr:to>
      <xdr:col>5</xdr:col>
      <xdr:colOff>409575</xdr:colOff>
      <xdr:row>61</xdr:row>
      <xdr:rowOff>31750</xdr:rowOff>
    </xdr:to>
    <xdr:sp macro="" textlink="">
      <xdr:nvSpPr>
        <xdr:cNvPr id="150" name="円/楕円 149"/>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48277</xdr:rowOff>
    </xdr:from>
    <xdr:ext cx="405111" cy="259045"/>
    <xdr:sp macro="" textlink="">
      <xdr:nvSpPr>
        <xdr:cNvPr id="151" name="n_1mainValue【体育館・プール】&#10;有形固定資産減価償却率"/>
        <xdr:cNvSpPr txBox="1"/>
      </xdr:nvSpPr>
      <xdr:spPr>
        <a:xfrm>
          <a:off x="3582043"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3" name="テキスト ボックス 16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5" name="テキスト ボックス 16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7" name="テキスト ボックス 16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9" name="テキスト ボックス 16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13716</xdr:rowOff>
    </xdr:from>
    <xdr:to>
      <xdr:col>15</xdr:col>
      <xdr:colOff>180340</xdr:colOff>
      <xdr:row>62</xdr:row>
      <xdr:rowOff>84582</xdr:rowOff>
    </xdr:to>
    <xdr:cxnSp macro="">
      <xdr:nvCxnSpPr>
        <xdr:cNvPr id="173" name="直線コネクタ 172"/>
        <xdr:cNvCxnSpPr/>
      </xdr:nvCxnSpPr>
      <xdr:spPr>
        <a:xfrm flipV="1">
          <a:off x="10476865" y="9614916"/>
          <a:ext cx="0" cy="109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74"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75" name="直線コネクタ 174"/>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131843</xdr:rowOff>
    </xdr:from>
    <xdr:ext cx="469744" cy="259045"/>
    <xdr:sp macro="" textlink="">
      <xdr:nvSpPr>
        <xdr:cNvPr id="176" name="【体育館・プール】&#10;一人当たり面積最大値テキスト"/>
        <xdr:cNvSpPr txBox="1"/>
      </xdr:nvSpPr>
      <xdr:spPr>
        <a:xfrm>
          <a:off x="10566400" y="93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56</xdr:row>
      <xdr:rowOff>13716</xdr:rowOff>
    </xdr:from>
    <xdr:to>
      <xdr:col>15</xdr:col>
      <xdr:colOff>269875</xdr:colOff>
      <xdr:row>56</xdr:row>
      <xdr:rowOff>13716</xdr:rowOff>
    </xdr:to>
    <xdr:cxnSp macro="">
      <xdr:nvCxnSpPr>
        <xdr:cNvPr id="177" name="直線コネクタ 176"/>
        <xdr:cNvCxnSpPr/>
      </xdr:nvCxnSpPr>
      <xdr:spPr>
        <a:xfrm>
          <a:off x="10388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119651</xdr:rowOff>
    </xdr:from>
    <xdr:ext cx="469744" cy="259045"/>
    <xdr:sp macro="" textlink="">
      <xdr:nvSpPr>
        <xdr:cNvPr id="178" name="【体育館・プール】&#10;一人当たり面積平均値テキスト"/>
        <xdr:cNvSpPr txBox="1"/>
      </xdr:nvSpPr>
      <xdr:spPr>
        <a:xfrm>
          <a:off x="10566400" y="1023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141224</xdr:rowOff>
    </xdr:from>
    <xdr:to>
      <xdr:col>15</xdr:col>
      <xdr:colOff>231775</xdr:colOff>
      <xdr:row>60</xdr:row>
      <xdr:rowOff>71374</xdr:rowOff>
    </xdr:to>
    <xdr:sp macro="" textlink="">
      <xdr:nvSpPr>
        <xdr:cNvPr id="179" name="フローチャート : 判断 178"/>
        <xdr:cNvSpPr/>
      </xdr:nvSpPr>
      <xdr:spPr>
        <a:xfrm>
          <a:off x="10426700" y="1025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33782</xdr:rowOff>
    </xdr:from>
    <xdr:to>
      <xdr:col>14</xdr:col>
      <xdr:colOff>79375</xdr:colOff>
      <xdr:row>60</xdr:row>
      <xdr:rowOff>135382</xdr:rowOff>
    </xdr:to>
    <xdr:sp macro="" textlink="">
      <xdr:nvSpPr>
        <xdr:cNvPr id="180" name="フローチャート : 判断 179"/>
        <xdr:cNvSpPr/>
      </xdr:nvSpPr>
      <xdr:spPr>
        <a:xfrm>
          <a:off x="9588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151909</xdr:rowOff>
    </xdr:from>
    <xdr:ext cx="469744" cy="259045"/>
    <xdr:sp macro="" textlink="">
      <xdr:nvSpPr>
        <xdr:cNvPr id="181" name="n_1aveValue【体育館・プール】&#10;一人当たり面積"/>
        <xdr:cNvSpPr txBox="1"/>
      </xdr:nvSpPr>
      <xdr:spPr>
        <a:xfrm>
          <a:off x="9391727"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113792</xdr:rowOff>
    </xdr:from>
    <xdr:to>
      <xdr:col>14</xdr:col>
      <xdr:colOff>79375</xdr:colOff>
      <xdr:row>63</xdr:row>
      <xdr:rowOff>43942</xdr:rowOff>
    </xdr:to>
    <xdr:sp macro="" textlink="">
      <xdr:nvSpPr>
        <xdr:cNvPr id="187" name="円/楕円 186"/>
        <xdr:cNvSpPr/>
      </xdr:nvSpPr>
      <xdr:spPr>
        <a:xfrm>
          <a:off x="9588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35069</xdr:rowOff>
    </xdr:from>
    <xdr:ext cx="469744" cy="259045"/>
    <xdr:sp macro="" textlink="">
      <xdr:nvSpPr>
        <xdr:cNvPr id="188" name="n_1mainValue【体育館・プール】&#10;一人当たり面積"/>
        <xdr:cNvSpPr txBox="1"/>
      </xdr:nvSpPr>
      <xdr:spPr>
        <a:xfrm>
          <a:off x="9391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3" name="直線コネクタ 212"/>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4"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5" name="直線コネクタ 21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6"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17" name="直線コネクタ 216"/>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18"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19" name="フローチャート : 判断 218"/>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90170</xdr:rowOff>
    </xdr:from>
    <xdr:to>
      <xdr:col>5</xdr:col>
      <xdr:colOff>409575</xdr:colOff>
      <xdr:row>83</xdr:row>
      <xdr:rowOff>20320</xdr:rowOff>
    </xdr:to>
    <xdr:sp macro="" textlink="">
      <xdr:nvSpPr>
        <xdr:cNvPr id="220" name="フローチャート : 判断 219"/>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11447</xdr:rowOff>
    </xdr:from>
    <xdr:ext cx="405111" cy="259045"/>
    <xdr:sp macro="" textlink="">
      <xdr:nvSpPr>
        <xdr:cNvPr id="221" name="n_1aveValue【福祉施設】&#10;有形固定資産減価償却率"/>
        <xdr:cNvSpPr txBox="1"/>
      </xdr:nvSpPr>
      <xdr:spPr>
        <a:xfrm>
          <a:off x="3582043"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59689</xdr:rowOff>
    </xdr:from>
    <xdr:to>
      <xdr:col>5</xdr:col>
      <xdr:colOff>409575</xdr:colOff>
      <xdr:row>81</xdr:row>
      <xdr:rowOff>161289</xdr:rowOff>
    </xdr:to>
    <xdr:sp macro="" textlink="">
      <xdr:nvSpPr>
        <xdr:cNvPr id="227" name="円/楕円 226"/>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6366</xdr:rowOff>
    </xdr:from>
    <xdr:ext cx="405111" cy="259045"/>
    <xdr:sp macro="" textlink="">
      <xdr:nvSpPr>
        <xdr:cNvPr id="228" name="n_1mainValue【福祉施設】&#10;有形固定資産減価償却率"/>
        <xdr:cNvSpPr txBox="1"/>
      </xdr:nvSpPr>
      <xdr:spPr>
        <a:xfrm>
          <a:off x="3582043"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4" name="直線コネクタ 253"/>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5"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6" name="直線コネクタ 255"/>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57"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58" name="直線コネクタ 257"/>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59"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0" name="フローチャート : 判断 259"/>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52614</xdr:rowOff>
    </xdr:from>
    <xdr:to>
      <xdr:col>14</xdr:col>
      <xdr:colOff>79375</xdr:colOff>
      <xdr:row>84</xdr:row>
      <xdr:rowOff>154214</xdr:rowOff>
    </xdr:to>
    <xdr:sp macro="" textlink="">
      <xdr:nvSpPr>
        <xdr:cNvPr id="261" name="フローチャート : 判断 260"/>
        <xdr:cNvSpPr/>
      </xdr:nvSpPr>
      <xdr:spPr>
        <a:xfrm>
          <a:off x="9588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170741</xdr:rowOff>
    </xdr:from>
    <xdr:ext cx="469744" cy="259045"/>
    <xdr:sp macro="" textlink="">
      <xdr:nvSpPr>
        <xdr:cNvPr id="262" name="n_1aveValue【福祉施設】&#10;一人当たり面積"/>
        <xdr:cNvSpPr txBox="1"/>
      </xdr:nvSpPr>
      <xdr:spPr>
        <a:xfrm>
          <a:off x="9391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55880</xdr:rowOff>
    </xdr:from>
    <xdr:to>
      <xdr:col>14</xdr:col>
      <xdr:colOff>79375</xdr:colOff>
      <xdr:row>86</xdr:row>
      <xdr:rowOff>157480</xdr:rowOff>
    </xdr:to>
    <xdr:sp macro="" textlink="">
      <xdr:nvSpPr>
        <xdr:cNvPr id="268" name="円/楕円 267"/>
        <xdr:cNvSpPr/>
      </xdr:nvSpPr>
      <xdr:spPr>
        <a:xfrm>
          <a:off x="958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148607</xdr:rowOff>
    </xdr:from>
    <xdr:ext cx="469744" cy="259045"/>
    <xdr:sp macro="" textlink="">
      <xdr:nvSpPr>
        <xdr:cNvPr id="269" name="n_1mainValue【福祉施設】&#10;一人当たり面積"/>
        <xdr:cNvSpPr txBox="1"/>
      </xdr:nvSpPr>
      <xdr:spPr>
        <a:xfrm>
          <a:off x="9391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0" name="テキスト ボックス 27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1" name="直線コネクタ 2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2" name="テキスト ボックス 28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3" name="直線コネクタ 2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4" name="テキスト ボックス 2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5" name="直線コネクタ 2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6" name="テキスト ボックス 2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7" name="直線コネクタ 2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8" name="テキスト ボックス 2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9" name="直線コネクタ 2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0" name="テキスト ボックス 28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2" name="テキスト ボックス 29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13336</xdr:rowOff>
    </xdr:from>
    <xdr:to>
      <xdr:col>6</xdr:col>
      <xdr:colOff>510540</xdr:colOff>
      <xdr:row>109</xdr:row>
      <xdr:rowOff>30480</xdr:rowOff>
    </xdr:to>
    <xdr:cxnSp macro="">
      <xdr:nvCxnSpPr>
        <xdr:cNvPr id="294" name="直線コネクタ 293"/>
        <xdr:cNvCxnSpPr/>
      </xdr:nvCxnSpPr>
      <xdr:spPr>
        <a:xfrm flipV="1">
          <a:off x="4634865" y="17501236"/>
          <a:ext cx="0" cy="1217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34307</xdr:rowOff>
    </xdr:from>
    <xdr:ext cx="405111" cy="259045"/>
    <xdr:sp macro="" textlink="">
      <xdr:nvSpPr>
        <xdr:cNvPr id="295" name="【市民会館】&#10;有形固定資産減価償却率最小値テキスト"/>
        <xdr:cNvSpPr txBox="1"/>
      </xdr:nvSpPr>
      <xdr:spPr>
        <a:xfrm>
          <a:off x="47244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109</xdr:row>
      <xdr:rowOff>30480</xdr:rowOff>
    </xdr:from>
    <xdr:to>
      <xdr:col>6</xdr:col>
      <xdr:colOff>600075</xdr:colOff>
      <xdr:row>109</xdr:row>
      <xdr:rowOff>30480</xdr:rowOff>
    </xdr:to>
    <xdr:cxnSp macro="">
      <xdr:nvCxnSpPr>
        <xdr:cNvPr id="296" name="直線コネクタ 295"/>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131463</xdr:rowOff>
    </xdr:from>
    <xdr:ext cx="405111" cy="259045"/>
    <xdr:sp macro="" textlink="">
      <xdr:nvSpPr>
        <xdr:cNvPr id="297" name="【市民会館】&#10;有形固定資産減価償却率最大値テキスト"/>
        <xdr:cNvSpPr txBox="1"/>
      </xdr:nvSpPr>
      <xdr:spPr>
        <a:xfrm>
          <a:off x="4724400" y="1727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102</xdr:row>
      <xdr:rowOff>13336</xdr:rowOff>
    </xdr:from>
    <xdr:to>
      <xdr:col>6</xdr:col>
      <xdr:colOff>600075</xdr:colOff>
      <xdr:row>102</xdr:row>
      <xdr:rowOff>13336</xdr:rowOff>
    </xdr:to>
    <xdr:cxnSp macro="">
      <xdr:nvCxnSpPr>
        <xdr:cNvPr id="298" name="直線コネクタ 297"/>
        <xdr:cNvCxnSpPr/>
      </xdr:nvCxnSpPr>
      <xdr:spPr>
        <a:xfrm>
          <a:off x="4546600" y="1750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121938</xdr:rowOff>
    </xdr:from>
    <xdr:ext cx="405111" cy="259045"/>
    <xdr:sp macro="" textlink="">
      <xdr:nvSpPr>
        <xdr:cNvPr id="299" name="【市民会館】&#10;有形固定資産減価償却率平均値テキスト"/>
        <xdr:cNvSpPr txBox="1"/>
      </xdr:nvSpPr>
      <xdr:spPr>
        <a:xfrm>
          <a:off x="47244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143511</xdr:rowOff>
    </xdr:from>
    <xdr:to>
      <xdr:col>6</xdr:col>
      <xdr:colOff>561975</xdr:colOff>
      <xdr:row>105</xdr:row>
      <xdr:rowOff>73661</xdr:rowOff>
    </xdr:to>
    <xdr:sp macro="" textlink="">
      <xdr:nvSpPr>
        <xdr:cNvPr id="300" name="フローチャート : 判断 299"/>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61595</xdr:rowOff>
    </xdr:from>
    <xdr:to>
      <xdr:col>5</xdr:col>
      <xdr:colOff>409575</xdr:colOff>
      <xdr:row>105</xdr:row>
      <xdr:rowOff>163195</xdr:rowOff>
    </xdr:to>
    <xdr:sp macro="" textlink="">
      <xdr:nvSpPr>
        <xdr:cNvPr id="301" name="フローチャート : 判断 300"/>
        <xdr:cNvSpPr/>
      </xdr:nvSpPr>
      <xdr:spPr>
        <a:xfrm>
          <a:off x="37465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154322</xdr:rowOff>
    </xdr:from>
    <xdr:ext cx="405111" cy="259045"/>
    <xdr:sp macro="" textlink="">
      <xdr:nvSpPr>
        <xdr:cNvPr id="302" name="n_1aveValue【市民会館】&#10;有形固定資産減価償却率"/>
        <xdr:cNvSpPr txBox="1"/>
      </xdr:nvSpPr>
      <xdr:spPr>
        <a:xfrm>
          <a:off x="3582043"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6350</xdr:rowOff>
    </xdr:from>
    <xdr:to>
      <xdr:col>5</xdr:col>
      <xdr:colOff>409575</xdr:colOff>
      <xdr:row>101</xdr:row>
      <xdr:rowOff>107950</xdr:rowOff>
    </xdr:to>
    <xdr:sp macro="" textlink="">
      <xdr:nvSpPr>
        <xdr:cNvPr id="308" name="円/楕円 307"/>
        <xdr:cNvSpPr/>
      </xdr:nvSpPr>
      <xdr:spPr>
        <a:xfrm>
          <a:off x="3746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124477</xdr:rowOff>
    </xdr:from>
    <xdr:ext cx="405111" cy="259045"/>
    <xdr:sp macro="" textlink="">
      <xdr:nvSpPr>
        <xdr:cNvPr id="309" name="n_1mainValue【市民会館】&#10;有形固定資産減価償却率"/>
        <xdr:cNvSpPr txBox="1"/>
      </xdr:nvSpPr>
      <xdr:spPr>
        <a:xfrm>
          <a:off x="3582043"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0" name="直線コネクタ 3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1" name="テキスト ボックス 32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2" name="直線コネクタ 3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3" name="テキスト ボックス 32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4" name="直線コネクタ 3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5" name="テキスト ボックス 32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6" name="直線コネクタ 3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7" name="テキスト ボックス 32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1" name="直線コネクタ 330"/>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2"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3" name="直線コネクタ 332"/>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4"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5" name="直線コネクタ 334"/>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6"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7" name="フローチャート : 判断 336"/>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96265</xdr:rowOff>
    </xdr:from>
    <xdr:to>
      <xdr:col>14</xdr:col>
      <xdr:colOff>79375</xdr:colOff>
      <xdr:row>104</xdr:row>
      <xdr:rowOff>26415</xdr:rowOff>
    </xdr:to>
    <xdr:sp macro="" textlink="">
      <xdr:nvSpPr>
        <xdr:cNvPr id="338" name="フローチャート : 判断 337"/>
        <xdr:cNvSpPr/>
      </xdr:nvSpPr>
      <xdr:spPr>
        <a:xfrm>
          <a:off x="9588500" y="177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17542</xdr:rowOff>
    </xdr:from>
    <xdr:ext cx="469744" cy="259045"/>
    <xdr:sp macro="" textlink="">
      <xdr:nvSpPr>
        <xdr:cNvPr id="339" name="n_1aveValue【市民会館】&#10;一人当たり面積"/>
        <xdr:cNvSpPr txBox="1"/>
      </xdr:nvSpPr>
      <xdr:spPr>
        <a:xfrm>
          <a:off x="9391727" y="1784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25400</xdr:rowOff>
    </xdr:from>
    <xdr:to>
      <xdr:col>14</xdr:col>
      <xdr:colOff>79375</xdr:colOff>
      <xdr:row>102</xdr:row>
      <xdr:rowOff>127000</xdr:rowOff>
    </xdr:to>
    <xdr:sp macro="" textlink="">
      <xdr:nvSpPr>
        <xdr:cNvPr id="345" name="円/楕円 344"/>
        <xdr:cNvSpPr/>
      </xdr:nvSpPr>
      <xdr:spPr>
        <a:xfrm>
          <a:off x="9588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143527</xdr:rowOff>
    </xdr:from>
    <xdr:ext cx="469744" cy="259045"/>
    <xdr:sp macro="" textlink="">
      <xdr:nvSpPr>
        <xdr:cNvPr id="346" name="n_1mainValue【市民会館】&#10;一人当たり面積"/>
        <xdr:cNvSpPr txBox="1"/>
      </xdr:nvSpPr>
      <xdr:spPr>
        <a:xfrm>
          <a:off x="93917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9" name="テキスト ボックス 35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9" name="テキスト ボックス 36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1" name="テキスト ボックス 37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73" name="直線コネクタ 372"/>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74"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375" name="直線コネクタ 374"/>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376"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377" name="直線コネクタ 376"/>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378"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79" name="フローチャート : 判断 378"/>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152763</xdr:rowOff>
    </xdr:from>
    <xdr:to>
      <xdr:col>22</xdr:col>
      <xdr:colOff>415925</xdr:colOff>
      <xdr:row>37</xdr:row>
      <xdr:rowOff>82913</xdr:rowOff>
    </xdr:to>
    <xdr:sp macro="" textlink="">
      <xdr:nvSpPr>
        <xdr:cNvPr id="380" name="フローチャート : 判断 379"/>
        <xdr:cNvSpPr/>
      </xdr:nvSpPr>
      <xdr:spPr>
        <a:xfrm>
          <a:off x="15430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99440</xdr:rowOff>
    </xdr:from>
    <xdr:ext cx="405111" cy="259045"/>
    <xdr:sp macro="" textlink="">
      <xdr:nvSpPr>
        <xdr:cNvPr id="381" name="n_1aveValue【一般廃棄物処理施設】&#10;有形固定資産減価償却率"/>
        <xdr:cNvSpPr txBox="1"/>
      </xdr:nvSpPr>
      <xdr:spPr>
        <a:xfrm>
          <a:off x="15266043"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107043</xdr:rowOff>
    </xdr:from>
    <xdr:to>
      <xdr:col>22</xdr:col>
      <xdr:colOff>415925</xdr:colOff>
      <xdr:row>39</xdr:row>
      <xdr:rowOff>37193</xdr:rowOff>
    </xdr:to>
    <xdr:sp macro="" textlink="">
      <xdr:nvSpPr>
        <xdr:cNvPr id="387" name="円/楕円 386"/>
        <xdr:cNvSpPr/>
      </xdr:nvSpPr>
      <xdr:spPr>
        <a:xfrm>
          <a:off x="15430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28320</xdr:rowOff>
    </xdr:from>
    <xdr:ext cx="405111" cy="259045"/>
    <xdr:sp macro="" textlink="">
      <xdr:nvSpPr>
        <xdr:cNvPr id="388" name="n_1mainValue【一般廃棄物処理施設】&#10;有形固定資産減価償却率"/>
        <xdr:cNvSpPr txBox="1"/>
      </xdr:nvSpPr>
      <xdr:spPr>
        <a:xfrm>
          <a:off x="15266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9" name="直線コネクタ 39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0" name="テキスト ボックス 39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1" name="直線コネクタ 40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2" name="テキスト ボックス 40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3" name="直線コネクタ 4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4" name="テキスト ボックス 40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5" name="直線コネクタ 40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6" name="テキスト ボックス 40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7" name="直線コネクタ 40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8" name="テキスト ボックス 40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0" name="テキスト ボックス 40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412" name="直線コネクタ 411"/>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413"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414" name="直線コネクタ 413"/>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415"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416" name="直線コネクタ 415"/>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417"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418" name="フローチャート : 判断 417"/>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127066</xdr:rowOff>
    </xdr:from>
    <xdr:to>
      <xdr:col>31</xdr:col>
      <xdr:colOff>85725</xdr:colOff>
      <xdr:row>39</xdr:row>
      <xdr:rowOff>57216</xdr:rowOff>
    </xdr:to>
    <xdr:sp macro="" textlink="">
      <xdr:nvSpPr>
        <xdr:cNvPr id="419" name="フローチャート : 判断 418"/>
        <xdr:cNvSpPr/>
      </xdr:nvSpPr>
      <xdr:spPr>
        <a:xfrm>
          <a:off x="21272500" y="66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48343</xdr:rowOff>
    </xdr:from>
    <xdr:ext cx="534377" cy="259045"/>
    <xdr:sp macro="" textlink="">
      <xdr:nvSpPr>
        <xdr:cNvPr id="420" name="n_1aveValue【一般廃棄物処理施設】&#10;一人当たり有形固定資産（償却資産）額"/>
        <xdr:cNvSpPr txBox="1"/>
      </xdr:nvSpPr>
      <xdr:spPr>
        <a:xfrm>
          <a:off x="21043411" y="67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61397</xdr:rowOff>
    </xdr:from>
    <xdr:to>
      <xdr:col>31</xdr:col>
      <xdr:colOff>85725</xdr:colOff>
      <xdr:row>34</xdr:row>
      <xdr:rowOff>162997</xdr:rowOff>
    </xdr:to>
    <xdr:sp macro="" textlink="">
      <xdr:nvSpPr>
        <xdr:cNvPr id="426" name="円/楕円 425"/>
        <xdr:cNvSpPr/>
      </xdr:nvSpPr>
      <xdr:spPr>
        <a:xfrm>
          <a:off x="21272500" y="58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33</xdr:row>
      <xdr:rowOff>8074</xdr:rowOff>
    </xdr:from>
    <xdr:ext cx="599010" cy="259045"/>
    <xdr:sp macro="" textlink="">
      <xdr:nvSpPr>
        <xdr:cNvPr id="427" name="n_1mainValue【一般廃棄物処理施設】&#10;一人当たり有形固定資産（償却資産）額"/>
        <xdr:cNvSpPr txBox="1"/>
      </xdr:nvSpPr>
      <xdr:spPr>
        <a:xfrm>
          <a:off x="21011094" y="566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5" name="正方形/長方形 43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6" name="正方形/長方形 4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7" name="正方形/長方形 4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8" name="正方形/長方形 4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9" name="正方形/長方形 4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0" name="正方形/長方形 4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1" name="正方形/長方形 4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2" name="正方形/長方形 4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3" name="正方形/長方形 44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5" name="テキスト ボックス 4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5" name="テキスト ボックス 4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69" name="直線コネクタ 46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70"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71" name="直線コネクタ 47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72"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3" name="直線コネクタ 47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74"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75" name="フローチャート : 判断 474"/>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129358</xdr:rowOff>
    </xdr:from>
    <xdr:to>
      <xdr:col>22</xdr:col>
      <xdr:colOff>415925</xdr:colOff>
      <xdr:row>82</xdr:row>
      <xdr:rowOff>59508</xdr:rowOff>
    </xdr:to>
    <xdr:sp macro="" textlink="">
      <xdr:nvSpPr>
        <xdr:cNvPr id="476" name="フローチャート : 判断 475"/>
        <xdr:cNvSpPr/>
      </xdr:nvSpPr>
      <xdr:spPr>
        <a:xfrm>
          <a:off x="15430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50635</xdr:rowOff>
    </xdr:from>
    <xdr:ext cx="405111" cy="259045"/>
    <xdr:sp macro="" textlink="">
      <xdr:nvSpPr>
        <xdr:cNvPr id="477" name="n_1aveValue【消防施設】&#10;有形固定資産減価償却率"/>
        <xdr:cNvSpPr txBox="1"/>
      </xdr:nvSpPr>
      <xdr:spPr>
        <a:xfrm>
          <a:off x="15266043"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127726</xdr:rowOff>
    </xdr:from>
    <xdr:to>
      <xdr:col>22</xdr:col>
      <xdr:colOff>415925</xdr:colOff>
      <xdr:row>82</xdr:row>
      <xdr:rowOff>57876</xdr:rowOff>
    </xdr:to>
    <xdr:sp macro="" textlink="">
      <xdr:nvSpPr>
        <xdr:cNvPr id="483" name="円/楕円 482"/>
        <xdr:cNvSpPr/>
      </xdr:nvSpPr>
      <xdr:spPr>
        <a:xfrm>
          <a:off x="15430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74403</xdr:rowOff>
    </xdr:from>
    <xdr:ext cx="405111" cy="259045"/>
    <xdr:sp macro="" textlink="">
      <xdr:nvSpPr>
        <xdr:cNvPr id="484" name="n_1mainValue【消防施設】&#10;有形固定資産減価償却率"/>
        <xdr:cNvSpPr txBox="1"/>
      </xdr:nvSpPr>
      <xdr:spPr>
        <a:xfrm>
          <a:off x="15266043"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5" name="直線コネクタ 4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6" name="テキスト ボックス 4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7" name="直線コネクタ 4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8" name="テキスト ボックス 4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9" name="直線コネクタ 4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0" name="テキスト ボックス 4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1" name="直線コネクタ 5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2" name="テキスト ボックス 5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06" name="直線コネクタ 505"/>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07"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08" name="直線コネクタ 50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09"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10" name="直線コネクタ 509"/>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11"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12" name="フローチャート : 判断 511"/>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163322</xdr:rowOff>
    </xdr:from>
    <xdr:to>
      <xdr:col>31</xdr:col>
      <xdr:colOff>85725</xdr:colOff>
      <xdr:row>82</xdr:row>
      <xdr:rowOff>93472</xdr:rowOff>
    </xdr:to>
    <xdr:sp macro="" textlink="">
      <xdr:nvSpPr>
        <xdr:cNvPr id="513" name="フローチャート : 判断 512"/>
        <xdr:cNvSpPr/>
      </xdr:nvSpPr>
      <xdr:spPr>
        <a:xfrm>
          <a:off x="212725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109999</xdr:rowOff>
    </xdr:from>
    <xdr:ext cx="469744" cy="259045"/>
    <xdr:sp macro="" textlink="">
      <xdr:nvSpPr>
        <xdr:cNvPr id="514" name="n_1aveValue【消防施設】&#10;一人当たり面積"/>
        <xdr:cNvSpPr txBox="1"/>
      </xdr:nvSpPr>
      <xdr:spPr>
        <a:xfrm>
          <a:off x="210757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23876</xdr:rowOff>
    </xdr:from>
    <xdr:to>
      <xdr:col>31</xdr:col>
      <xdr:colOff>85725</xdr:colOff>
      <xdr:row>82</xdr:row>
      <xdr:rowOff>125476</xdr:rowOff>
    </xdr:to>
    <xdr:sp macro="" textlink="">
      <xdr:nvSpPr>
        <xdr:cNvPr id="520" name="円/楕円 519"/>
        <xdr:cNvSpPr/>
      </xdr:nvSpPr>
      <xdr:spPr>
        <a:xfrm>
          <a:off x="21272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116603</xdr:rowOff>
    </xdr:from>
    <xdr:ext cx="469744" cy="259045"/>
    <xdr:sp macro="" textlink="">
      <xdr:nvSpPr>
        <xdr:cNvPr id="521" name="n_1mainValue【消防施設】&#10;一人当たり面積"/>
        <xdr:cNvSpPr txBox="1"/>
      </xdr:nvSpPr>
      <xdr:spPr>
        <a:xfrm>
          <a:off x="21075727"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3" name="直線コネクタ 53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4" name="テキスト ボックス 53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5" name="直線コネクタ 53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6" name="テキスト ボックス 53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7" name="直線コネクタ 53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8" name="テキスト ボックス 53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9" name="直線コネクタ 53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0" name="テキスト ボックス 53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2" name="テキスト ボックス 5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153924</xdr:rowOff>
    </xdr:from>
    <xdr:to>
      <xdr:col>23</xdr:col>
      <xdr:colOff>516889</xdr:colOff>
      <xdr:row>108</xdr:row>
      <xdr:rowOff>126492</xdr:rowOff>
    </xdr:to>
    <xdr:cxnSp macro="">
      <xdr:nvCxnSpPr>
        <xdr:cNvPr id="544" name="直線コネクタ 543"/>
        <xdr:cNvCxnSpPr/>
      </xdr:nvCxnSpPr>
      <xdr:spPr>
        <a:xfrm flipV="1">
          <a:off x="16318864" y="17641824"/>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130319</xdr:rowOff>
    </xdr:from>
    <xdr:ext cx="405111" cy="259045"/>
    <xdr:sp macro="" textlink="">
      <xdr:nvSpPr>
        <xdr:cNvPr id="545" name="【庁舎】&#10;有形固定資産減価償却率最小値テキスト"/>
        <xdr:cNvSpPr txBox="1"/>
      </xdr:nvSpPr>
      <xdr:spPr>
        <a:xfrm>
          <a:off x="164084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108</xdr:row>
      <xdr:rowOff>126492</xdr:rowOff>
    </xdr:from>
    <xdr:to>
      <xdr:col>23</xdr:col>
      <xdr:colOff>606425</xdr:colOff>
      <xdr:row>108</xdr:row>
      <xdr:rowOff>126492</xdr:rowOff>
    </xdr:to>
    <xdr:cxnSp macro="">
      <xdr:nvCxnSpPr>
        <xdr:cNvPr id="546" name="直線コネクタ 545"/>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100601</xdr:rowOff>
    </xdr:from>
    <xdr:ext cx="405111" cy="259045"/>
    <xdr:sp macro="" textlink="">
      <xdr:nvSpPr>
        <xdr:cNvPr id="547" name="【庁舎】&#10;有形固定資産減価償却率最大値テキスト"/>
        <xdr:cNvSpPr txBox="1"/>
      </xdr:nvSpPr>
      <xdr:spPr>
        <a:xfrm>
          <a:off x="16408400" y="174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102</xdr:row>
      <xdr:rowOff>153924</xdr:rowOff>
    </xdr:from>
    <xdr:to>
      <xdr:col>23</xdr:col>
      <xdr:colOff>606425</xdr:colOff>
      <xdr:row>102</xdr:row>
      <xdr:rowOff>153924</xdr:rowOff>
    </xdr:to>
    <xdr:cxnSp macro="">
      <xdr:nvCxnSpPr>
        <xdr:cNvPr id="548" name="直線コネクタ 547"/>
        <xdr:cNvCxnSpPr/>
      </xdr:nvCxnSpPr>
      <xdr:spPr>
        <a:xfrm>
          <a:off x="16230600" y="17641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106697</xdr:rowOff>
    </xdr:from>
    <xdr:ext cx="405111" cy="259045"/>
    <xdr:sp macro="" textlink="">
      <xdr:nvSpPr>
        <xdr:cNvPr id="549" name="【庁舎】&#10;有形固定資産減価償却率平均値テキスト"/>
        <xdr:cNvSpPr txBox="1"/>
      </xdr:nvSpPr>
      <xdr:spPr>
        <a:xfrm>
          <a:off x="16408400" y="1810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128270</xdr:rowOff>
    </xdr:from>
    <xdr:to>
      <xdr:col>23</xdr:col>
      <xdr:colOff>568325</xdr:colOff>
      <xdr:row>106</xdr:row>
      <xdr:rowOff>58420</xdr:rowOff>
    </xdr:to>
    <xdr:sp macro="" textlink="">
      <xdr:nvSpPr>
        <xdr:cNvPr id="550" name="フローチャート : 判断 549"/>
        <xdr:cNvSpPr/>
      </xdr:nvSpPr>
      <xdr:spPr>
        <a:xfrm>
          <a:off x="16268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114554</xdr:rowOff>
    </xdr:from>
    <xdr:to>
      <xdr:col>22</xdr:col>
      <xdr:colOff>415925</xdr:colOff>
      <xdr:row>106</xdr:row>
      <xdr:rowOff>44704</xdr:rowOff>
    </xdr:to>
    <xdr:sp macro="" textlink="">
      <xdr:nvSpPr>
        <xdr:cNvPr id="551" name="フローチャート : 判断 550"/>
        <xdr:cNvSpPr/>
      </xdr:nvSpPr>
      <xdr:spPr>
        <a:xfrm>
          <a:off x="15430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35831</xdr:rowOff>
    </xdr:from>
    <xdr:ext cx="405111" cy="259045"/>
    <xdr:sp macro="" textlink="">
      <xdr:nvSpPr>
        <xdr:cNvPr id="552" name="n_1aveValue【庁舎】&#10;有形固定資産減価償却率"/>
        <xdr:cNvSpPr txBox="1"/>
      </xdr:nvSpPr>
      <xdr:spPr>
        <a:xfrm>
          <a:off x="15266043" y="182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3" name="テキスト ボックス 5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4" name="テキスト ボックス 5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5" name="テキスト ボックス 5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6" name="テキスト ボックス 5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7" name="テキスト ボックス 5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43687</xdr:rowOff>
    </xdr:from>
    <xdr:to>
      <xdr:col>22</xdr:col>
      <xdr:colOff>415925</xdr:colOff>
      <xdr:row>101</xdr:row>
      <xdr:rowOff>145287</xdr:rowOff>
    </xdr:to>
    <xdr:sp macro="" textlink="">
      <xdr:nvSpPr>
        <xdr:cNvPr id="558" name="円/楕円 557"/>
        <xdr:cNvSpPr/>
      </xdr:nvSpPr>
      <xdr:spPr>
        <a:xfrm>
          <a:off x="154305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161814</xdr:rowOff>
    </xdr:from>
    <xdr:ext cx="405111" cy="259045"/>
    <xdr:sp macro="" textlink="">
      <xdr:nvSpPr>
        <xdr:cNvPr id="559" name="n_1mainValue【庁舎】&#10;有形固定資産減価償却率"/>
        <xdr:cNvSpPr txBox="1"/>
      </xdr:nvSpPr>
      <xdr:spPr>
        <a:xfrm>
          <a:off x="15266043" y="1713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0" name="テキスト ボックス 5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1" name="直線コネクタ 5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2" name="テキスト ボックス 5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3" name="直線コネクタ 5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4" name="テキスト ボックス 5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5" name="直線コネクタ 5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6" name="テキスト ボックス 5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7" name="直線コネクタ 5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8" name="テキスト ボックス 5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9" name="直線コネクタ 5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0" name="テキスト ボックス 5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84" name="直線コネクタ 583"/>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85"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86" name="直線コネクタ 585"/>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87"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88" name="直線コネクタ 587"/>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89"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90" name="フローチャート : 判断 589"/>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40639</xdr:rowOff>
    </xdr:from>
    <xdr:to>
      <xdr:col>31</xdr:col>
      <xdr:colOff>85725</xdr:colOff>
      <xdr:row>104</xdr:row>
      <xdr:rowOff>142239</xdr:rowOff>
    </xdr:to>
    <xdr:sp macro="" textlink="">
      <xdr:nvSpPr>
        <xdr:cNvPr id="591" name="フローチャート : 判断 590"/>
        <xdr:cNvSpPr/>
      </xdr:nvSpPr>
      <xdr:spPr>
        <a:xfrm>
          <a:off x="21272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158766</xdr:rowOff>
    </xdr:from>
    <xdr:ext cx="469744" cy="259045"/>
    <xdr:sp macro="" textlink="">
      <xdr:nvSpPr>
        <xdr:cNvPr id="592" name="n_1aveValue【庁舎】&#10;一人当たり面積"/>
        <xdr:cNvSpPr txBox="1"/>
      </xdr:nvSpPr>
      <xdr:spPr>
        <a:xfrm>
          <a:off x="21075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162561</xdr:rowOff>
    </xdr:from>
    <xdr:to>
      <xdr:col>31</xdr:col>
      <xdr:colOff>85725</xdr:colOff>
      <xdr:row>105</xdr:row>
      <xdr:rowOff>92711</xdr:rowOff>
    </xdr:to>
    <xdr:sp macro="" textlink="">
      <xdr:nvSpPr>
        <xdr:cNvPr id="598" name="円/楕円 597"/>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83838</xdr:rowOff>
    </xdr:from>
    <xdr:ext cx="469744" cy="259045"/>
    <xdr:sp macro="" textlink="">
      <xdr:nvSpPr>
        <xdr:cNvPr id="599" name="n_1mainValue【庁舎】&#10;一人当たり面積"/>
        <xdr:cNvSpPr txBox="1"/>
      </xdr:nvSpPr>
      <xdr:spPr>
        <a:xfrm>
          <a:off x="21075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平均と同水準かそれ以上となっており、特に市民会館と庁舎の有形固定資産減価償却率は類似団体平均を３０％以上も上回っている。そのため、市民会館については平成２７年度から２９年度にかけて大規模改修事業を実施し、施設の延命化を図っているところである。一方、庁舎については老朽化が進み、建て替えが必要であるため、今後、建設計画を策定して改善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0.02</a:t>
          </a:r>
          <a:r>
            <a:rPr kumimoji="1" lang="ja-JP" altLang="en-US" sz="1300">
              <a:latin typeface="ＭＳ Ｐゴシック"/>
            </a:rPr>
            <a:t>ポイント改善したものの、</a:t>
          </a:r>
          <a:r>
            <a:rPr kumimoji="1" lang="ja-JP" altLang="ja-JP" sz="1300">
              <a:solidFill>
                <a:schemeClr val="dk1"/>
              </a:solidFill>
              <a:effectLst/>
              <a:latin typeface="+mn-lt"/>
              <a:ea typeface="+mn-ea"/>
              <a:cs typeface="+mn-cs"/>
            </a:rPr>
            <a:t>類似団体平均との比較では</a:t>
          </a:r>
          <a:r>
            <a:rPr kumimoji="1" lang="en-US" altLang="ja-JP" sz="1300">
              <a:solidFill>
                <a:schemeClr val="dk1"/>
              </a:solidFill>
              <a:effectLst/>
              <a:latin typeface="+mn-ea"/>
              <a:ea typeface="+mn-ea"/>
              <a:cs typeface="+mn-cs"/>
            </a:rPr>
            <a:t>0.13</a:t>
          </a:r>
          <a:r>
            <a:rPr kumimoji="1" lang="ja-JP" altLang="ja-JP" sz="1300">
              <a:solidFill>
                <a:schemeClr val="dk1"/>
              </a:solidFill>
              <a:effectLst/>
              <a:latin typeface="+mn-lt"/>
              <a:ea typeface="+mn-ea"/>
              <a:cs typeface="+mn-cs"/>
            </a:rPr>
            <a:t>ポイント下回</a:t>
          </a:r>
          <a:r>
            <a:rPr kumimoji="1" lang="ja-JP" altLang="en-US" sz="1300">
              <a:solidFill>
                <a:schemeClr val="dk1"/>
              </a:solidFill>
              <a:effectLst/>
              <a:latin typeface="+mn-lt"/>
              <a:ea typeface="+mn-ea"/>
              <a:cs typeface="+mn-cs"/>
            </a:rPr>
            <a:t>っている</a:t>
          </a:r>
          <a:r>
            <a:rPr kumimoji="1" lang="ja-JP" altLang="en-US" sz="1300">
              <a:latin typeface="ＭＳ Ｐゴシック"/>
            </a:rPr>
            <a:t>。引き続き、徴収強化や市有地売却等による自主財源の確保に努め、財政力の維持・強化を図る。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146050</xdr:rowOff>
    </xdr:to>
    <xdr:cxnSp macro="">
      <xdr:nvCxnSpPr>
        <xdr:cNvPr id="68" name="直線コネクタ 67"/>
        <xdr:cNvCxnSpPr/>
      </xdr:nvCxnSpPr>
      <xdr:spPr>
        <a:xfrm flipV="1">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2" name="テキスト ボックス 91"/>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94" name="テキスト ボックス 93"/>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経常収支比率は昨年度から</a:t>
          </a:r>
          <a:r>
            <a:rPr kumimoji="1" lang="en-US" altLang="ja-JP" sz="1300">
              <a:latin typeface="ＭＳ Ｐゴシック"/>
            </a:rPr>
            <a:t>2.0</a:t>
          </a:r>
          <a:r>
            <a:rPr kumimoji="1" lang="ja-JP" altLang="en-US" sz="1300">
              <a:latin typeface="ＭＳ Ｐゴシック"/>
            </a:rPr>
            <a:t>ポイント悪化して</a:t>
          </a:r>
          <a:r>
            <a:rPr kumimoji="1" lang="en-US" altLang="ja-JP" sz="1300">
              <a:latin typeface="ＭＳ Ｐゴシック"/>
            </a:rPr>
            <a:t>98.6%</a:t>
          </a:r>
          <a:r>
            <a:rPr kumimoji="1" lang="ja-JP" altLang="en-US" sz="1300">
              <a:latin typeface="ＭＳ Ｐゴシック"/>
            </a:rPr>
            <a:t>と、類似団体平均を大きく上回っている。要因としては、扶助費の増加（</a:t>
          </a:r>
          <a:r>
            <a:rPr kumimoji="1" lang="en-US" altLang="ja-JP" sz="1300">
              <a:latin typeface="ＭＳ Ｐゴシック"/>
            </a:rPr>
            <a:t>113,925</a:t>
          </a:r>
          <a:r>
            <a:rPr kumimoji="1" lang="ja-JP" altLang="en-US" sz="1300">
              <a:latin typeface="ＭＳ Ｐゴシック"/>
            </a:rPr>
            <a:t>千円）及び物件費の増加（</a:t>
          </a:r>
          <a:r>
            <a:rPr kumimoji="1" lang="en-US" altLang="ja-JP" sz="1300">
              <a:latin typeface="ＭＳ Ｐゴシック"/>
            </a:rPr>
            <a:t>52,090</a:t>
          </a:r>
          <a:r>
            <a:rPr kumimoji="1" lang="ja-JP" altLang="en-US" sz="1300">
              <a:latin typeface="ＭＳ Ｐゴシック"/>
            </a:rPr>
            <a:t>千円）などが挙げられる。これまでも、行財政改革の取組を通じて事務事業の廃止・縮小を進めてきたが、全ての事務事業の優先度を厳しく精査し、経常経費の削減を図りたい。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63</xdr:row>
      <xdr:rowOff>167386</xdr:rowOff>
    </xdr:to>
    <xdr:cxnSp macro="">
      <xdr:nvCxnSpPr>
        <xdr:cNvPr id="129" name="直線コネクタ 128"/>
        <xdr:cNvCxnSpPr/>
      </xdr:nvCxnSpPr>
      <xdr:spPr>
        <a:xfrm>
          <a:off x="4114800" y="1087221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155448</xdr:rowOff>
    </xdr:from>
    <xdr:to>
      <xdr:col>6</xdr:col>
      <xdr:colOff>0</xdr:colOff>
      <xdr:row>63</xdr:row>
      <xdr:rowOff>70866</xdr:rowOff>
    </xdr:to>
    <xdr:cxnSp macro="">
      <xdr:nvCxnSpPr>
        <xdr:cNvPr id="132" name="直線コネクタ 131"/>
        <xdr:cNvCxnSpPr/>
      </xdr:nvCxnSpPr>
      <xdr:spPr>
        <a:xfrm>
          <a:off x="3225800" y="1078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162814</xdr:rowOff>
    </xdr:from>
    <xdr:to>
      <xdr:col>6</xdr:col>
      <xdr:colOff>50800</xdr:colOff>
      <xdr:row>61</xdr:row>
      <xdr:rowOff>92964</xdr:rowOff>
    </xdr:to>
    <xdr:sp macro="" textlink="">
      <xdr:nvSpPr>
        <xdr:cNvPr id="133" name="フローチャート : 判断 132"/>
        <xdr:cNvSpPr/>
      </xdr:nvSpPr>
      <xdr:spPr>
        <a:xfrm>
          <a:off x="4064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34" name="テキスト ボックス 133"/>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155448</xdr:rowOff>
    </xdr:from>
    <xdr:to>
      <xdr:col>4</xdr:col>
      <xdr:colOff>482600</xdr:colOff>
      <xdr:row>63</xdr:row>
      <xdr:rowOff>22606</xdr:rowOff>
    </xdr:to>
    <xdr:cxnSp macro="">
      <xdr:nvCxnSpPr>
        <xdr:cNvPr id="135" name="直線コネクタ 134"/>
        <xdr:cNvCxnSpPr/>
      </xdr:nvCxnSpPr>
      <xdr:spPr>
        <a:xfrm flipV="1">
          <a:off x="2336800" y="107853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63</xdr:row>
      <xdr:rowOff>99822</xdr:rowOff>
    </xdr:to>
    <xdr:cxnSp macro="">
      <xdr:nvCxnSpPr>
        <xdr:cNvPr id="138" name="直線コネクタ 137"/>
        <xdr:cNvCxnSpPr/>
      </xdr:nvCxnSpPr>
      <xdr:spPr>
        <a:xfrm flipV="1">
          <a:off x="1447800" y="108239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116586</xdr:rowOff>
    </xdr:from>
    <xdr:to>
      <xdr:col>7</xdr:col>
      <xdr:colOff>203200</xdr:colOff>
      <xdr:row>64</xdr:row>
      <xdr:rowOff>46736</xdr:rowOff>
    </xdr:to>
    <xdr:sp macro="" textlink="">
      <xdr:nvSpPr>
        <xdr:cNvPr id="148" name="円/楕円 147"/>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88663</xdr:rowOff>
    </xdr:from>
    <xdr:ext cx="762000" cy="259045"/>
    <xdr:sp macro="" textlink="">
      <xdr:nvSpPr>
        <xdr:cNvPr id="149"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20066</xdr:rowOff>
    </xdr:from>
    <xdr:to>
      <xdr:col>6</xdr:col>
      <xdr:colOff>50800</xdr:colOff>
      <xdr:row>63</xdr:row>
      <xdr:rowOff>121666</xdr:rowOff>
    </xdr:to>
    <xdr:sp macro="" textlink="">
      <xdr:nvSpPr>
        <xdr:cNvPr id="150" name="円/楕円 149"/>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51" name="テキスト ボックス 150"/>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2" name="円/楕円 151"/>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53" name="テキスト ボックス 152"/>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4" name="円/楕円 153"/>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55" name="テキスト ボックス 154"/>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6" name="円/楕円 155"/>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57" name="テキスト ボックス 156"/>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[162,463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5,003</a:t>
          </a:r>
          <a:r>
            <a:rPr kumimoji="1" lang="ja-JP" altLang="en-US" sz="1300">
              <a:latin typeface="ＭＳ Ｐゴシック"/>
            </a:rPr>
            <a:t>円増加し、類似団体平均を</a:t>
          </a:r>
          <a:r>
            <a:rPr kumimoji="1" lang="en-US" altLang="ja-JP" sz="1300">
              <a:latin typeface="ＭＳ Ｐゴシック"/>
            </a:rPr>
            <a:t>24,204</a:t>
          </a:r>
          <a:r>
            <a:rPr kumimoji="1" lang="ja-JP" altLang="en-US" sz="1300">
              <a:latin typeface="ＭＳ Ｐゴシック"/>
            </a:rPr>
            <a:t>円上回っている。人件費については若干の増となっているが、物件費については観光戦略策定業務委託料等が増加している。</a:t>
          </a:r>
          <a:endParaRPr kumimoji="1" lang="en-US" altLang="ja-JP" sz="1300">
            <a:latin typeface="ＭＳ Ｐゴシック"/>
          </a:endParaRPr>
        </a:p>
        <a:p>
          <a:r>
            <a:rPr kumimoji="1" lang="ja-JP" altLang="en-US" sz="1300">
              <a:latin typeface="ＭＳ Ｐゴシック"/>
            </a:rPr>
            <a:t>　また、人口が昨年度から</a:t>
          </a:r>
          <a:r>
            <a:rPr kumimoji="1" lang="en-US" altLang="ja-JP" sz="1300">
              <a:latin typeface="ＭＳ Ｐゴシック"/>
            </a:rPr>
            <a:t>425</a:t>
          </a:r>
          <a:r>
            <a:rPr kumimoji="1" lang="ja-JP" altLang="en-US" sz="1300">
              <a:latin typeface="ＭＳ Ｐゴシック"/>
            </a:rPr>
            <a:t>人減少したことも影響し、一人当たりの数値は大幅に増加することとなった。今後も適正な職員定数及び給与水準を維持し、総人件費の抑制に努めたい。</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144301</xdr:rowOff>
    </xdr:from>
    <xdr:to>
      <xdr:col>7</xdr:col>
      <xdr:colOff>152400</xdr:colOff>
      <xdr:row>81</xdr:row>
      <xdr:rowOff>164423</xdr:rowOff>
    </xdr:to>
    <xdr:cxnSp macro="">
      <xdr:nvCxnSpPr>
        <xdr:cNvPr id="192" name="直線コネクタ 191"/>
        <xdr:cNvCxnSpPr/>
      </xdr:nvCxnSpPr>
      <xdr:spPr>
        <a:xfrm>
          <a:off x="4114800" y="14031751"/>
          <a:ext cx="838200" cy="2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114622</xdr:rowOff>
    </xdr:from>
    <xdr:to>
      <xdr:col>6</xdr:col>
      <xdr:colOff>0</xdr:colOff>
      <xdr:row>81</xdr:row>
      <xdr:rowOff>144301</xdr:rowOff>
    </xdr:to>
    <xdr:cxnSp macro="">
      <xdr:nvCxnSpPr>
        <xdr:cNvPr id="195" name="直線コネクタ 194"/>
        <xdr:cNvCxnSpPr/>
      </xdr:nvCxnSpPr>
      <xdr:spPr>
        <a:xfrm>
          <a:off x="3225800" y="14002072"/>
          <a:ext cx="8890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91942</xdr:rowOff>
    </xdr:from>
    <xdr:to>
      <xdr:col>6</xdr:col>
      <xdr:colOff>50800</xdr:colOff>
      <xdr:row>82</xdr:row>
      <xdr:rowOff>22092</xdr:rowOff>
    </xdr:to>
    <xdr:sp macro="" textlink="">
      <xdr:nvSpPr>
        <xdr:cNvPr id="196" name="フローチャート : 判断 195"/>
        <xdr:cNvSpPr/>
      </xdr:nvSpPr>
      <xdr:spPr>
        <a:xfrm>
          <a:off x="4064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32269</xdr:rowOff>
    </xdr:from>
    <xdr:ext cx="736600" cy="259045"/>
    <xdr:sp macro="" textlink="">
      <xdr:nvSpPr>
        <xdr:cNvPr id="197" name="テキスト ボックス 196"/>
        <xdr:cNvSpPr txBox="1"/>
      </xdr:nvSpPr>
      <xdr:spPr>
        <a:xfrm>
          <a:off x="3733800" y="1374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105347</xdr:rowOff>
    </xdr:from>
    <xdr:to>
      <xdr:col>4</xdr:col>
      <xdr:colOff>482600</xdr:colOff>
      <xdr:row>81</xdr:row>
      <xdr:rowOff>114622</xdr:rowOff>
    </xdr:to>
    <xdr:cxnSp macro="">
      <xdr:nvCxnSpPr>
        <xdr:cNvPr id="198" name="直線コネクタ 197"/>
        <xdr:cNvCxnSpPr/>
      </xdr:nvCxnSpPr>
      <xdr:spPr>
        <a:xfrm>
          <a:off x="2336800" y="13992797"/>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96469</xdr:rowOff>
    </xdr:from>
    <xdr:to>
      <xdr:col>3</xdr:col>
      <xdr:colOff>279400</xdr:colOff>
      <xdr:row>81</xdr:row>
      <xdr:rowOff>105347</xdr:rowOff>
    </xdr:to>
    <xdr:cxnSp macro="">
      <xdr:nvCxnSpPr>
        <xdr:cNvPr id="201" name="直線コネクタ 200"/>
        <xdr:cNvCxnSpPr/>
      </xdr:nvCxnSpPr>
      <xdr:spPr>
        <a:xfrm>
          <a:off x="1447800" y="13983919"/>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165009</xdr:rowOff>
    </xdr:from>
    <xdr:ext cx="762000" cy="259045"/>
    <xdr:sp macro="" textlink="">
      <xdr:nvSpPr>
        <xdr:cNvPr id="203" name="テキスト ボックス 202"/>
        <xdr:cNvSpPr txBox="1"/>
      </xdr:nvSpPr>
      <xdr:spPr>
        <a:xfrm>
          <a:off x="1955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113623</xdr:rowOff>
    </xdr:from>
    <xdr:to>
      <xdr:col>7</xdr:col>
      <xdr:colOff>203200</xdr:colOff>
      <xdr:row>82</xdr:row>
      <xdr:rowOff>43773</xdr:rowOff>
    </xdr:to>
    <xdr:sp macro="" textlink="">
      <xdr:nvSpPr>
        <xdr:cNvPr id="211" name="円/楕円 210"/>
        <xdr:cNvSpPr/>
      </xdr:nvSpPr>
      <xdr:spPr>
        <a:xfrm>
          <a:off x="4902200" y="140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85700</xdr:rowOff>
    </xdr:from>
    <xdr:ext cx="762000" cy="259045"/>
    <xdr:sp macro="" textlink="">
      <xdr:nvSpPr>
        <xdr:cNvPr id="212" name="人件費・物件費等の状況該当値テキスト"/>
        <xdr:cNvSpPr txBox="1"/>
      </xdr:nvSpPr>
      <xdr:spPr>
        <a:xfrm>
          <a:off x="5041900" y="1397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162,463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93501</xdr:rowOff>
    </xdr:from>
    <xdr:to>
      <xdr:col>6</xdr:col>
      <xdr:colOff>50800</xdr:colOff>
      <xdr:row>82</xdr:row>
      <xdr:rowOff>23651</xdr:rowOff>
    </xdr:to>
    <xdr:sp macro="" textlink="">
      <xdr:nvSpPr>
        <xdr:cNvPr id="213" name="円/楕円 212"/>
        <xdr:cNvSpPr/>
      </xdr:nvSpPr>
      <xdr:spPr>
        <a:xfrm>
          <a:off x="4064000" y="139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8428</xdr:rowOff>
    </xdr:from>
    <xdr:ext cx="736600" cy="259045"/>
    <xdr:sp macro="" textlink="">
      <xdr:nvSpPr>
        <xdr:cNvPr id="214" name="テキスト ボックス 213"/>
        <xdr:cNvSpPr txBox="1"/>
      </xdr:nvSpPr>
      <xdr:spPr>
        <a:xfrm>
          <a:off x="3733800" y="14067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157,460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63822</xdr:rowOff>
    </xdr:from>
    <xdr:to>
      <xdr:col>4</xdr:col>
      <xdr:colOff>533400</xdr:colOff>
      <xdr:row>81</xdr:row>
      <xdr:rowOff>165422</xdr:rowOff>
    </xdr:to>
    <xdr:sp macro="" textlink="">
      <xdr:nvSpPr>
        <xdr:cNvPr id="215" name="円/楕円 214"/>
        <xdr:cNvSpPr/>
      </xdr:nvSpPr>
      <xdr:spPr>
        <a:xfrm>
          <a:off x="3175000" y="139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4149</xdr:rowOff>
    </xdr:from>
    <xdr:ext cx="762000" cy="259045"/>
    <xdr:sp macro="" textlink="">
      <xdr:nvSpPr>
        <xdr:cNvPr id="216" name="テキスト ボックス 215"/>
        <xdr:cNvSpPr txBox="1"/>
      </xdr:nvSpPr>
      <xdr:spPr>
        <a:xfrm>
          <a:off x="2844800" y="137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150,080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54547</xdr:rowOff>
    </xdr:from>
    <xdr:to>
      <xdr:col>3</xdr:col>
      <xdr:colOff>330200</xdr:colOff>
      <xdr:row>81</xdr:row>
      <xdr:rowOff>156147</xdr:rowOff>
    </xdr:to>
    <xdr:sp macro="" textlink="">
      <xdr:nvSpPr>
        <xdr:cNvPr id="217" name="円/楕円 216"/>
        <xdr:cNvSpPr/>
      </xdr:nvSpPr>
      <xdr:spPr>
        <a:xfrm>
          <a:off x="2286000" y="1394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140924</xdr:rowOff>
    </xdr:from>
    <xdr:ext cx="762000" cy="259045"/>
    <xdr:sp macro="" textlink="">
      <xdr:nvSpPr>
        <xdr:cNvPr id="218" name="テキスト ボックス 217"/>
        <xdr:cNvSpPr txBox="1"/>
      </xdr:nvSpPr>
      <xdr:spPr>
        <a:xfrm>
          <a:off x="1955800" y="1402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45669</xdr:rowOff>
    </xdr:from>
    <xdr:to>
      <xdr:col>2</xdr:col>
      <xdr:colOff>127000</xdr:colOff>
      <xdr:row>81</xdr:row>
      <xdr:rowOff>147269</xdr:rowOff>
    </xdr:to>
    <xdr:sp macro="" textlink="">
      <xdr:nvSpPr>
        <xdr:cNvPr id="219" name="円/楕円 218"/>
        <xdr:cNvSpPr/>
      </xdr:nvSpPr>
      <xdr:spPr>
        <a:xfrm>
          <a:off x="1397000" y="1393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157446</xdr:rowOff>
    </xdr:from>
    <xdr:ext cx="762000" cy="259045"/>
    <xdr:sp macro="" textlink="">
      <xdr:nvSpPr>
        <xdr:cNvPr id="220" name="テキスト ボックス 219"/>
        <xdr:cNvSpPr txBox="1"/>
      </xdr:nvSpPr>
      <xdr:spPr>
        <a:xfrm>
          <a:off x="1066800" y="1370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昨年度と同ポイントではあるものの、全国市平均を</a:t>
          </a:r>
          <a:r>
            <a:rPr kumimoji="1" lang="en-US" altLang="ja-JP" sz="1300">
              <a:latin typeface="ＭＳ Ｐゴシック"/>
            </a:rPr>
            <a:t>1.2</a:t>
          </a:r>
          <a:r>
            <a:rPr kumimoji="1" lang="ja-JP" altLang="en-US" sz="1300">
              <a:latin typeface="ＭＳ Ｐゴシック"/>
            </a:rPr>
            <a:t>ポイント、類似団体平均を</a:t>
          </a:r>
          <a:r>
            <a:rPr kumimoji="1" lang="en-US" altLang="ja-JP" sz="1300">
              <a:latin typeface="ＭＳ Ｐゴシック"/>
            </a:rPr>
            <a:t>2.7</a:t>
          </a:r>
          <a:r>
            <a:rPr kumimoji="1" lang="ja-JP" altLang="en-US" sz="1300">
              <a:latin typeface="ＭＳ Ｐゴシック"/>
            </a:rPr>
            <a:t>ポイント上回っている状態であることから、国や県、他の自治体の状況等を調査・検証しながら、総人件費の抑制に努める。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55880</xdr:rowOff>
    </xdr:to>
    <xdr:cxnSp macro="">
      <xdr:nvCxnSpPr>
        <xdr:cNvPr id="254" name="直線コネクタ 253"/>
        <xdr:cNvCxnSpPr/>
      </xdr:nvCxnSpPr>
      <xdr:spPr>
        <a:xfrm>
          <a:off x="16179800" y="1462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71966</xdr:rowOff>
    </xdr:to>
    <xdr:cxnSp macro="">
      <xdr:nvCxnSpPr>
        <xdr:cNvPr id="257" name="直線コネクタ 256"/>
        <xdr:cNvCxnSpPr/>
      </xdr:nvCxnSpPr>
      <xdr:spPr>
        <a:xfrm flipV="1">
          <a:off x="15290800" y="1462913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146896</xdr:rowOff>
    </xdr:from>
    <xdr:to>
      <xdr:col>23</xdr:col>
      <xdr:colOff>457200</xdr:colOff>
      <xdr:row>84</xdr:row>
      <xdr:rowOff>77046</xdr:rowOff>
    </xdr:to>
    <xdr:sp macro="" textlink="">
      <xdr:nvSpPr>
        <xdr:cNvPr id="258" name="フローチャート : 判断 257"/>
        <xdr:cNvSpPr/>
      </xdr:nvSpPr>
      <xdr:spPr>
        <a:xfrm>
          <a:off x="16129000" y="1437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87223</xdr:rowOff>
    </xdr:from>
    <xdr:ext cx="736600" cy="259045"/>
    <xdr:sp macro="" textlink="">
      <xdr:nvSpPr>
        <xdr:cNvPr id="259" name="テキスト ボックス 258"/>
        <xdr:cNvSpPr txBox="1"/>
      </xdr:nvSpPr>
      <xdr:spPr>
        <a:xfrm>
          <a:off x="15798800" y="1414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85</xdr:row>
      <xdr:rowOff>71966</xdr:rowOff>
    </xdr:to>
    <xdr:cxnSp macro="">
      <xdr:nvCxnSpPr>
        <xdr:cNvPr id="260" name="直線コネクタ 259"/>
        <xdr:cNvCxnSpPr/>
      </xdr:nvCxnSpPr>
      <xdr:spPr>
        <a:xfrm>
          <a:off x="14401800" y="1462913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89</xdr:row>
      <xdr:rowOff>37677</xdr:rowOff>
    </xdr:to>
    <xdr:cxnSp macro="">
      <xdr:nvCxnSpPr>
        <xdr:cNvPr id="263" name="直線コネクタ 262"/>
        <xdr:cNvCxnSpPr/>
      </xdr:nvCxnSpPr>
      <xdr:spPr>
        <a:xfrm flipV="1">
          <a:off x="13512800" y="14629130"/>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66463</xdr:rowOff>
    </xdr:from>
    <xdr:to>
      <xdr:col>21</xdr:col>
      <xdr:colOff>50800</xdr:colOff>
      <xdr:row>83</xdr:row>
      <xdr:rowOff>168063</xdr:rowOff>
    </xdr:to>
    <xdr:sp macro="" textlink="">
      <xdr:nvSpPr>
        <xdr:cNvPr id="264" name="フローチャート : 判断 263"/>
        <xdr:cNvSpPr/>
      </xdr:nvSpPr>
      <xdr:spPr>
        <a:xfrm>
          <a:off x="14351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65" name="テキスト ボックス 264"/>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6" name="フローチャート : 判断 265"/>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7" name="テキスト ボックス 266"/>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3" name="円/楕円 272"/>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148607</xdr:rowOff>
    </xdr:from>
    <xdr:ext cx="762000" cy="259045"/>
    <xdr:sp macro="" textlink="">
      <xdr:nvSpPr>
        <xdr:cNvPr id="274" name="給与水準   （国との比較）該当値テキスト"/>
        <xdr:cNvSpPr txBox="1"/>
      </xdr:nvSpPr>
      <xdr:spPr>
        <a:xfrm>
          <a:off x="17106900" y="1455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5" name="円/楕円 274"/>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6" name="テキスト ボックス 275"/>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7" name="円/楕円 276"/>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78" name="テキスト ボックス 27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79" name="円/楕円 278"/>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80" name="テキスト ボックス 279"/>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1" name="円/楕円 280"/>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2" name="テキスト ボックス 281"/>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見直し等に取り組んできたが、離島半島部を抱える当市は行政効率が悪く、学校給食の一部が自校式であることなどにより、全国平均を大きく上回っている。今後も職員数の適正化を図りつつ、適正な配置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94524</xdr:rowOff>
    </xdr:from>
    <xdr:to>
      <xdr:col>24</xdr:col>
      <xdr:colOff>558800</xdr:colOff>
      <xdr:row>64</xdr:row>
      <xdr:rowOff>163467</xdr:rowOff>
    </xdr:to>
    <xdr:cxnSp macro="">
      <xdr:nvCxnSpPr>
        <xdr:cNvPr id="319" name="直線コネクタ 318"/>
        <xdr:cNvCxnSpPr/>
      </xdr:nvCxnSpPr>
      <xdr:spPr>
        <a:xfrm>
          <a:off x="16179800" y="1106732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0"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75565</xdr:rowOff>
    </xdr:from>
    <xdr:to>
      <xdr:col>23</xdr:col>
      <xdr:colOff>406400</xdr:colOff>
      <xdr:row>64</xdr:row>
      <xdr:rowOff>94524</xdr:rowOff>
    </xdr:to>
    <xdr:cxnSp macro="">
      <xdr:nvCxnSpPr>
        <xdr:cNvPr id="322" name="直線コネクタ 321"/>
        <xdr:cNvCxnSpPr/>
      </xdr:nvCxnSpPr>
      <xdr:spPr>
        <a:xfrm>
          <a:off x="15290800" y="1104836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82459</xdr:rowOff>
    </xdr:from>
    <xdr:to>
      <xdr:col>23</xdr:col>
      <xdr:colOff>457200</xdr:colOff>
      <xdr:row>64</xdr:row>
      <xdr:rowOff>12609</xdr:rowOff>
    </xdr:to>
    <xdr:sp macro="" textlink="">
      <xdr:nvSpPr>
        <xdr:cNvPr id="323" name="フローチャート : 判断 322"/>
        <xdr:cNvSpPr/>
      </xdr:nvSpPr>
      <xdr:spPr>
        <a:xfrm>
          <a:off x="16129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22786</xdr:rowOff>
    </xdr:from>
    <xdr:ext cx="736600" cy="259045"/>
    <xdr:sp macro="" textlink="">
      <xdr:nvSpPr>
        <xdr:cNvPr id="324" name="テキスト ボックス 323"/>
        <xdr:cNvSpPr txBox="1"/>
      </xdr:nvSpPr>
      <xdr:spPr>
        <a:xfrm>
          <a:off x="15798800" y="10652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29028</xdr:rowOff>
    </xdr:from>
    <xdr:to>
      <xdr:col>22</xdr:col>
      <xdr:colOff>203200</xdr:colOff>
      <xdr:row>64</xdr:row>
      <xdr:rowOff>75565</xdr:rowOff>
    </xdr:to>
    <xdr:cxnSp macro="">
      <xdr:nvCxnSpPr>
        <xdr:cNvPr id="325" name="直線コネクタ 324"/>
        <xdr:cNvCxnSpPr/>
      </xdr:nvCxnSpPr>
      <xdr:spPr>
        <a:xfrm>
          <a:off x="14401800" y="11001828"/>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6" name="フローチャート : 判断 325"/>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121846</xdr:rowOff>
    </xdr:from>
    <xdr:ext cx="762000" cy="259045"/>
    <xdr:sp macro="" textlink="">
      <xdr:nvSpPr>
        <xdr:cNvPr id="327" name="テキスト ボックス 326"/>
        <xdr:cNvSpPr txBox="1"/>
      </xdr:nvSpPr>
      <xdr:spPr>
        <a:xfrm>
          <a:off x="14909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29028</xdr:rowOff>
    </xdr:from>
    <xdr:to>
      <xdr:col>21</xdr:col>
      <xdr:colOff>0</xdr:colOff>
      <xdr:row>64</xdr:row>
      <xdr:rowOff>61776</xdr:rowOff>
    </xdr:to>
    <xdr:cxnSp macro="">
      <xdr:nvCxnSpPr>
        <xdr:cNvPr id="328" name="直線コネクタ 327"/>
        <xdr:cNvCxnSpPr/>
      </xdr:nvCxnSpPr>
      <xdr:spPr>
        <a:xfrm flipV="1">
          <a:off x="13512800" y="11001828"/>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9" name="フローチャート : 判断 328"/>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116676</xdr:rowOff>
    </xdr:from>
    <xdr:ext cx="762000" cy="259045"/>
    <xdr:sp macro="" textlink="">
      <xdr:nvSpPr>
        <xdr:cNvPr id="330" name="テキスト ボックス 329"/>
        <xdr:cNvSpPr txBox="1"/>
      </xdr:nvSpPr>
      <xdr:spPr>
        <a:xfrm>
          <a:off x="14020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1" name="フローチャート : 判断 330"/>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123570</xdr:rowOff>
    </xdr:from>
    <xdr:ext cx="762000" cy="259045"/>
    <xdr:sp macro="" textlink="">
      <xdr:nvSpPr>
        <xdr:cNvPr id="332" name="テキスト ボックス 331"/>
        <xdr:cNvSpPr txBox="1"/>
      </xdr:nvSpPr>
      <xdr:spPr>
        <a:xfrm>
          <a:off x="13131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112667</xdr:rowOff>
    </xdr:from>
    <xdr:to>
      <xdr:col>24</xdr:col>
      <xdr:colOff>609600</xdr:colOff>
      <xdr:row>65</xdr:row>
      <xdr:rowOff>42817</xdr:rowOff>
    </xdr:to>
    <xdr:sp macro="" textlink="">
      <xdr:nvSpPr>
        <xdr:cNvPr id="338" name="円/楕円 337"/>
        <xdr:cNvSpPr/>
      </xdr:nvSpPr>
      <xdr:spPr>
        <a:xfrm>
          <a:off x="169672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84744</xdr:rowOff>
    </xdr:from>
    <xdr:ext cx="762000" cy="259045"/>
    <xdr:sp macro="" textlink="">
      <xdr:nvSpPr>
        <xdr:cNvPr id="339" name="定員管理の状況該当値テキスト"/>
        <xdr:cNvSpPr txBox="1"/>
      </xdr:nvSpPr>
      <xdr:spPr>
        <a:xfrm>
          <a:off x="17106900" y="110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43724</xdr:rowOff>
    </xdr:from>
    <xdr:to>
      <xdr:col>23</xdr:col>
      <xdr:colOff>457200</xdr:colOff>
      <xdr:row>64</xdr:row>
      <xdr:rowOff>145324</xdr:rowOff>
    </xdr:to>
    <xdr:sp macro="" textlink="">
      <xdr:nvSpPr>
        <xdr:cNvPr id="340" name="円/楕円 339"/>
        <xdr:cNvSpPr/>
      </xdr:nvSpPr>
      <xdr:spPr>
        <a:xfrm>
          <a:off x="16129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130101</xdr:rowOff>
    </xdr:from>
    <xdr:ext cx="736600" cy="259045"/>
    <xdr:sp macro="" textlink="">
      <xdr:nvSpPr>
        <xdr:cNvPr id="341" name="テキスト ボックス 340"/>
        <xdr:cNvSpPr txBox="1"/>
      </xdr:nvSpPr>
      <xdr:spPr>
        <a:xfrm>
          <a:off x="15798800" y="1110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24765</xdr:rowOff>
    </xdr:from>
    <xdr:to>
      <xdr:col>22</xdr:col>
      <xdr:colOff>254000</xdr:colOff>
      <xdr:row>64</xdr:row>
      <xdr:rowOff>126365</xdr:rowOff>
    </xdr:to>
    <xdr:sp macro="" textlink="">
      <xdr:nvSpPr>
        <xdr:cNvPr id="342" name="円/楕円 341"/>
        <xdr:cNvSpPr/>
      </xdr:nvSpPr>
      <xdr:spPr>
        <a:xfrm>
          <a:off x="15240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111142</xdr:rowOff>
    </xdr:from>
    <xdr:ext cx="762000" cy="259045"/>
    <xdr:sp macro="" textlink="">
      <xdr:nvSpPr>
        <xdr:cNvPr id="343" name="テキスト ボックス 342"/>
        <xdr:cNvSpPr txBox="1"/>
      </xdr:nvSpPr>
      <xdr:spPr>
        <a:xfrm>
          <a:off x="14909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149678</xdr:rowOff>
    </xdr:from>
    <xdr:to>
      <xdr:col>21</xdr:col>
      <xdr:colOff>50800</xdr:colOff>
      <xdr:row>64</xdr:row>
      <xdr:rowOff>79828</xdr:rowOff>
    </xdr:to>
    <xdr:sp macro="" textlink="">
      <xdr:nvSpPr>
        <xdr:cNvPr id="344" name="円/楕円 343"/>
        <xdr:cNvSpPr/>
      </xdr:nvSpPr>
      <xdr:spPr>
        <a:xfrm>
          <a:off x="14351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64605</xdr:rowOff>
    </xdr:from>
    <xdr:ext cx="762000" cy="259045"/>
    <xdr:sp macro="" textlink="">
      <xdr:nvSpPr>
        <xdr:cNvPr id="345" name="テキスト ボックス 344"/>
        <xdr:cNvSpPr txBox="1"/>
      </xdr:nvSpPr>
      <xdr:spPr>
        <a:xfrm>
          <a:off x="14020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10976</xdr:rowOff>
    </xdr:from>
    <xdr:to>
      <xdr:col>19</xdr:col>
      <xdr:colOff>533400</xdr:colOff>
      <xdr:row>64</xdr:row>
      <xdr:rowOff>112576</xdr:rowOff>
    </xdr:to>
    <xdr:sp macro="" textlink="">
      <xdr:nvSpPr>
        <xdr:cNvPr id="346" name="円/楕円 345"/>
        <xdr:cNvSpPr/>
      </xdr:nvSpPr>
      <xdr:spPr>
        <a:xfrm>
          <a:off x="13462000" y="109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97353</xdr:rowOff>
    </xdr:from>
    <xdr:ext cx="762000" cy="259045"/>
    <xdr:sp macro="" textlink="">
      <xdr:nvSpPr>
        <xdr:cNvPr id="347" name="テキスト ボックス 346"/>
        <xdr:cNvSpPr txBox="1"/>
      </xdr:nvSpPr>
      <xdr:spPr>
        <a:xfrm>
          <a:off x="13131800" y="1107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地方債償還額の減少により、</a:t>
          </a:r>
          <a:r>
            <a:rPr kumimoji="1" lang="en-US" altLang="ja-JP" sz="1300">
              <a:latin typeface="ＭＳ Ｐゴシック"/>
            </a:rPr>
            <a:t>28</a:t>
          </a:r>
          <a:r>
            <a:rPr kumimoji="1" lang="ja-JP" altLang="en-US" sz="1300">
              <a:latin typeface="ＭＳ Ｐゴシック"/>
            </a:rPr>
            <a:t>年単年度（</a:t>
          </a:r>
          <a:r>
            <a:rPr kumimoji="1" lang="en-US" altLang="ja-JP" sz="1300">
              <a:latin typeface="ＭＳ Ｐゴシック"/>
            </a:rPr>
            <a:t>11.8%</a:t>
          </a:r>
          <a:r>
            <a:rPr kumimoji="1" lang="ja-JP" altLang="en-US" sz="1300">
              <a:latin typeface="ＭＳ Ｐゴシック"/>
            </a:rPr>
            <a:t>）では昨年度（</a:t>
          </a:r>
          <a:r>
            <a:rPr kumimoji="1" lang="en-US" altLang="ja-JP" sz="1300">
              <a:latin typeface="ＭＳ Ｐゴシック"/>
            </a:rPr>
            <a:t>12.1%</a:t>
          </a:r>
          <a:r>
            <a:rPr kumimoji="1" lang="ja-JP" altLang="en-US" sz="1300">
              <a:latin typeface="ＭＳ Ｐゴシック"/>
            </a:rPr>
            <a:t>）から改善しており、３年平均で見ても今回対象外となる</a:t>
          </a:r>
          <a:r>
            <a:rPr kumimoji="1" lang="en-US" altLang="ja-JP" sz="1300">
              <a:latin typeface="ＭＳ Ｐゴシック"/>
            </a:rPr>
            <a:t>25</a:t>
          </a:r>
          <a:r>
            <a:rPr kumimoji="1" lang="ja-JP" altLang="en-US" sz="1300">
              <a:latin typeface="ＭＳ Ｐゴシック"/>
            </a:rPr>
            <a:t>年度の数値（</a:t>
          </a:r>
          <a:r>
            <a:rPr kumimoji="1" lang="en-US" altLang="ja-JP" sz="1300">
              <a:latin typeface="ＭＳ Ｐゴシック"/>
            </a:rPr>
            <a:t>12.6%</a:t>
          </a:r>
          <a:r>
            <a:rPr kumimoji="1" lang="ja-JP" altLang="en-US" sz="1300">
              <a:latin typeface="ＭＳ Ｐゴシック"/>
            </a:rPr>
            <a:t>）よりも下回っていることから</a:t>
          </a:r>
          <a:r>
            <a:rPr kumimoji="1" lang="en-US" altLang="ja-JP" sz="1300">
              <a:latin typeface="ＭＳ Ｐゴシック"/>
            </a:rPr>
            <a:t>0.3</a:t>
          </a:r>
          <a:r>
            <a:rPr kumimoji="1" lang="ja-JP" altLang="en-US" sz="1300">
              <a:latin typeface="ＭＳ Ｐゴシック"/>
            </a:rPr>
            <a:t>ポイント改善した形となっている。ただし、依然として類似団体平均を</a:t>
          </a:r>
          <a:r>
            <a:rPr kumimoji="1" lang="en-US" altLang="ja-JP" sz="1300">
              <a:latin typeface="ＭＳ Ｐゴシック"/>
            </a:rPr>
            <a:t>1.8</a:t>
          </a:r>
          <a:r>
            <a:rPr kumimoji="1" lang="ja-JP" altLang="en-US" sz="1300">
              <a:latin typeface="ＭＳ Ｐゴシック"/>
            </a:rPr>
            <a:t>ポイント上回っている状況である。今後は、市庁舎建替えに伴う新規地方債の発行が予定されていることから、実質公債費比率の上昇が懸念される。</a:t>
          </a:r>
          <a:endParaRPr kumimoji="1" lang="en-US" altLang="ja-JP" sz="1300">
            <a:latin typeface="ＭＳ Ｐゴシック"/>
          </a:endParaRPr>
        </a:p>
        <a:p>
          <a:r>
            <a:rPr kumimoji="1" lang="ja-JP" altLang="en-US" sz="1300">
              <a:latin typeface="ＭＳ Ｐゴシック"/>
            </a:rPr>
            <a:t>　後年度の負担を軽減するべく、これまで以上に公債費の適正化に取り組んでいく必要がある。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124460</xdr:rowOff>
    </xdr:to>
    <xdr:cxnSp macro="">
      <xdr:nvCxnSpPr>
        <xdr:cNvPr id="381" name="直線コネクタ 380"/>
        <xdr:cNvCxnSpPr/>
      </xdr:nvCxnSpPr>
      <xdr:spPr>
        <a:xfrm flipV="1">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41</xdr:row>
      <xdr:rowOff>132504</xdr:rowOff>
    </xdr:to>
    <xdr:cxnSp macro="">
      <xdr:nvCxnSpPr>
        <xdr:cNvPr id="384" name="直線コネクタ 383"/>
        <xdr:cNvCxnSpPr/>
      </xdr:nvCxnSpPr>
      <xdr:spPr>
        <a:xfrm flipV="1">
          <a:off x="15290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5" name="フローチャート : 判断 384"/>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86" name="テキスト ボックス 385"/>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132504</xdr:rowOff>
    </xdr:from>
    <xdr:to>
      <xdr:col>22</xdr:col>
      <xdr:colOff>203200</xdr:colOff>
      <xdr:row>41</xdr:row>
      <xdr:rowOff>140546</xdr:rowOff>
    </xdr:to>
    <xdr:cxnSp macro="">
      <xdr:nvCxnSpPr>
        <xdr:cNvPr id="387" name="直線コネクタ 386"/>
        <xdr:cNvCxnSpPr/>
      </xdr:nvCxnSpPr>
      <xdr:spPr>
        <a:xfrm flipV="1">
          <a:off x="14401800" y="716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8" name="フローチャート : 判断 387"/>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89" name="テキスト ボックス 388"/>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41</xdr:row>
      <xdr:rowOff>140546</xdr:rowOff>
    </xdr:to>
    <xdr:cxnSp macro="">
      <xdr:nvCxnSpPr>
        <xdr:cNvPr id="390" name="直線コネクタ 389"/>
        <xdr:cNvCxnSpPr/>
      </xdr:nvCxnSpPr>
      <xdr:spPr>
        <a:xfrm>
          <a:off x="13512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1" name="フローチャート :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2" name="テキスト ボックス 391"/>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3" name="フローチャート :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0" name="円/楕円 39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2" name="円/楕円 401"/>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403" name="テキスト ボックス 40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81704</xdr:rowOff>
    </xdr:from>
    <xdr:to>
      <xdr:col>22</xdr:col>
      <xdr:colOff>254000</xdr:colOff>
      <xdr:row>42</xdr:row>
      <xdr:rowOff>11854</xdr:rowOff>
    </xdr:to>
    <xdr:sp macro="" textlink="">
      <xdr:nvSpPr>
        <xdr:cNvPr id="404" name="円/楕円 403"/>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405" name="テキスト ボックス 404"/>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406" name="円/楕円 405"/>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407" name="テキスト ボックス 406"/>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8" name="円/楕円 407"/>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9" name="テキスト ボックス 408"/>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財政調整基金への積立による充当可能基金の増額等により、前年度から</a:t>
          </a:r>
          <a:r>
            <a:rPr kumimoji="1" lang="en-US" altLang="ja-JP" sz="1300">
              <a:latin typeface="ＭＳ Ｐゴシック"/>
            </a:rPr>
            <a:t>2.1</a:t>
          </a:r>
          <a:r>
            <a:rPr kumimoji="1" lang="ja-JP" altLang="en-US" sz="1300">
              <a:latin typeface="ＭＳ Ｐゴシック"/>
            </a:rPr>
            <a:t>ポイント改善しているが、今後も新規事業実施の際には慎重に精査し、財政の健全化を推進する。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131911</xdr:rowOff>
    </xdr:from>
    <xdr:to>
      <xdr:col>24</xdr:col>
      <xdr:colOff>558800</xdr:colOff>
      <xdr:row>15</xdr:row>
      <xdr:rowOff>148802</xdr:rowOff>
    </xdr:to>
    <xdr:cxnSp macro="">
      <xdr:nvCxnSpPr>
        <xdr:cNvPr id="443" name="直線コネクタ 442"/>
        <xdr:cNvCxnSpPr/>
      </xdr:nvCxnSpPr>
      <xdr:spPr>
        <a:xfrm flipV="1">
          <a:off x="16179800" y="270366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4"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148802</xdr:rowOff>
    </xdr:from>
    <xdr:to>
      <xdr:col>23</xdr:col>
      <xdr:colOff>406400</xdr:colOff>
      <xdr:row>15</xdr:row>
      <xdr:rowOff>158454</xdr:rowOff>
    </xdr:to>
    <xdr:cxnSp macro="">
      <xdr:nvCxnSpPr>
        <xdr:cNvPr id="446" name="直線コネクタ 445"/>
        <xdr:cNvCxnSpPr/>
      </xdr:nvCxnSpPr>
      <xdr:spPr>
        <a:xfrm flipV="1">
          <a:off x="15290800" y="27205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47202</xdr:rowOff>
    </xdr:from>
    <xdr:to>
      <xdr:col>23</xdr:col>
      <xdr:colOff>457200</xdr:colOff>
      <xdr:row>16</xdr:row>
      <xdr:rowOff>148802</xdr:rowOff>
    </xdr:to>
    <xdr:sp macro="" textlink="">
      <xdr:nvSpPr>
        <xdr:cNvPr id="447" name="フローチャート : 判断 446"/>
        <xdr:cNvSpPr/>
      </xdr:nvSpPr>
      <xdr:spPr>
        <a:xfrm>
          <a:off x="16129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133579</xdr:rowOff>
    </xdr:from>
    <xdr:ext cx="736600" cy="259045"/>
    <xdr:sp macro="" textlink="">
      <xdr:nvSpPr>
        <xdr:cNvPr id="448" name="テキスト ボックス 447"/>
        <xdr:cNvSpPr txBox="1"/>
      </xdr:nvSpPr>
      <xdr:spPr>
        <a:xfrm>
          <a:off x="15798800" y="287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158454</xdr:rowOff>
    </xdr:from>
    <xdr:to>
      <xdr:col>22</xdr:col>
      <xdr:colOff>203200</xdr:colOff>
      <xdr:row>16</xdr:row>
      <xdr:rowOff>20786</xdr:rowOff>
    </xdr:to>
    <xdr:cxnSp macro="">
      <xdr:nvCxnSpPr>
        <xdr:cNvPr id="449" name="直線コネクタ 448"/>
        <xdr:cNvCxnSpPr/>
      </xdr:nvCxnSpPr>
      <xdr:spPr>
        <a:xfrm flipV="1">
          <a:off x="14401800" y="27302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0" name="フローチャート : 判断 449"/>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1" name="テキスト ボックス 450"/>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20786</xdr:rowOff>
    </xdr:from>
    <xdr:to>
      <xdr:col>21</xdr:col>
      <xdr:colOff>0</xdr:colOff>
      <xdr:row>16</xdr:row>
      <xdr:rowOff>75480</xdr:rowOff>
    </xdr:to>
    <xdr:cxnSp macro="">
      <xdr:nvCxnSpPr>
        <xdr:cNvPr id="452" name="直線コネクタ 451"/>
        <xdr:cNvCxnSpPr/>
      </xdr:nvCxnSpPr>
      <xdr:spPr>
        <a:xfrm flipV="1">
          <a:off x="13512800" y="2763986"/>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4" name="テキスト ボックス 453"/>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6" name="テキスト ボックス 455"/>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62" name="円/楕円 461"/>
        <xdr:cNvSpPr/>
      </xdr:nvSpPr>
      <xdr:spPr>
        <a:xfrm>
          <a:off x="169672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97638</xdr:rowOff>
    </xdr:from>
    <xdr:ext cx="762000" cy="259045"/>
    <xdr:sp macro="" textlink="">
      <xdr:nvSpPr>
        <xdr:cNvPr id="463" name="将来負担の状況該当値テキスト"/>
        <xdr:cNvSpPr txBox="1"/>
      </xdr:nvSpPr>
      <xdr:spPr>
        <a:xfrm>
          <a:off x="17106900" y="249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98002</xdr:rowOff>
    </xdr:from>
    <xdr:to>
      <xdr:col>23</xdr:col>
      <xdr:colOff>457200</xdr:colOff>
      <xdr:row>16</xdr:row>
      <xdr:rowOff>28152</xdr:rowOff>
    </xdr:to>
    <xdr:sp macro="" textlink="">
      <xdr:nvSpPr>
        <xdr:cNvPr id="464" name="円/楕円 463"/>
        <xdr:cNvSpPr/>
      </xdr:nvSpPr>
      <xdr:spPr>
        <a:xfrm>
          <a:off x="16129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38329</xdr:rowOff>
    </xdr:from>
    <xdr:ext cx="736600" cy="259045"/>
    <xdr:sp macro="" textlink="">
      <xdr:nvSpPr>
        <xdr:cNvPr id="465" name="テキスト ボックス 464"/>
        <xdr:cNvSpPr txBox="1"/>
      </xdr:nvSpPr>
      <xdr:spPr>
        <a:xfrm>
          <a:off x="15798800" y="243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107654</xdr:rowOff>
    </xdr:from>
    <xdr:to>
      <xdr:col>22</xdr:col>
      <xdr:colOff>254000</xdr:colOff>
      <xdr:row>16</xdr:row>
      <xdr:rowOff>37804</xdr:rowOff>
    </xdr:to>
    <xdr:sp macro="" textlink="">
      <xdr:nvSpPr>
        <xdr:cNvPr id="466" name="円/楕円 465"/>
        <xdr:cNvSpPr/>
      </xdr:nvSpPr>
      <xdr:spPr>
        <a:xfrm>
          <a:off x="15240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47981</xdr:rowOff>
    </xdr:from>
    <xdr:ext cx="762000" cy="259045"/>
    <xdr:sp macro="" textlink="">
      <xdr:nvSpPr>
        <xdr:cNvPr id="467" name="テキスト ボックス 466"/>
        <xdr:cNvSpPr txBox="1"/>
      </xdr:nvSpPr>
      <xdr:spPr>
        <a:xfrm>
          <a:off x="14909800" y="244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141436</xdr:rowOff>
    </xdr:from>
    <xdr:to>
      <xdr:col>21</xdr:col>
      <xdr:colOff>50800</xdr:colOff>
      <xdr:row>16</xdr:row>
      <xdr:rowOff>71586</xdr:rowOff>
    </xdr:to>
    <xdr:sp macro="" textlink="">
      <xdr:nvSpPr>
        <xdr:cNvPr id="468" name="円/楕円 467"/>
        <xdr:cNvSpPr/>
      </xdr:nvSpPr>
      <xdr:spPr>
        <a:xfrm>
          <a:off x="14351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81763</xdr:rowOff>
    </xdr:from>
    <xdr:ext cx="762000" cy="259045"/>
    <xdr:sp macro="" textlink="">
      <xdr:nvSpPr>
        <xdr:cNvPr id="469" name="テキスト ボックス 468"/>
        <xdr:cNvSpPr txBox="1"/>
      </xdr:nvSpPr>
      <xdr:spPr>
        <a:xfrm>
          <a:off x="14020800" y="2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24680</xdr:rowOff>
    </xdr:from>
    <xdr:to>
      <xdr:col>19</xdr:col>
      <xdr:colOff>533400</xdr:colOff>
      <xdr:row>16</xdr:row>
      <xdr:rowOff>126280</xdr:rowOff>
    </xdr:to>
    <xdr:sp macro="" textlink="">
      <xdr:nvSpPr>
        <xdr:cNvPr id="470" name="円/楕円 469"/>
        <xdr:cNvSpPr/>
      </xdr:nvSpPr>
      <xdr:spPr>
        <a:xfrm>
          <a:off x="13462000" y="2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136457</xdr:rowOff>
    </xdr:from>
    <xdr:ext cx="762000" cy="259045"/>
    <xdr:sp macro="" textlink="">
      <xdr:nvSpPr>
        <xdr:cNvPr id="471" name="テキスト ボックス 470"/>
        <xdr:cNvSpPr txBox="1"/>
      </xdr:nvSpPr>
      <xdr:spPr>
        <a:xfrm>
          <a:off x="13131800" y="25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0.9</a:t>
          </a:r>
          <a:r>
            <a:rPr kumimoji="1" lang="ja-JP" altLang="en-US" sz="1300">
              <a:latin typeface="ＭＳ Ｐゴシック"/>
            </a:rPr>
            <a:t>ポイント悪化し、全国平均を</a:t>
          </a:r>
          <a:r>
            <a:rPr kumimoji="1" lang="en-US" altLang="ja-JP" sz="1300">
              <a:latin typeface="ＭＳ Ｐゴシック"/>
            </a:rPr>
            <a:t>7.6</a:t>
          </a:r>
          <a:r>
            <a:rPr kumimoji="1" lang="ja-JP" altLang="en-US" sz="1300">
              <a:latin typeface="ＭＳ Ｐゴシック"/>
            </a:rPr>
            <a:t>ポイント、類似団体平均でも</a:t>
          </a:r>
          <a:r>
            <a:rPr kumimoji="1" lang="en-US" altLang="ja-JP" sz="1300">
              <a:latin typeface="ＭＳ Ｐゴシック"/>
            </a:rPr>
            <a:t>9.4</a:t>
          </a:r>
          <a:r>
            <a:rPr kumimoji="1" lang="ja-JP" altLang="en-US" sz="1300">
              <a:latin typeface="ＭＳ Ｐゴシック"/>
            </a:rPr>
            <a:t>ポイント上回っている。離島半島部を抱える本市は行政効率が悪く、学校給食の一部が自校式であることや、消防本部を抱えていること等もあり、人件費比率が高くなっている。これまでも新規採用の抑制や職員手当の見直しなど人件費の抑制に取り組んできたが、国や県、他の自治体の状況等を調査・検証しながら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138430</xdr:rowOff>
    </xdr:from>
    <xdr:to>
      <xdr:col>7</xdr:col>
      <xdr:colOff>15875</xdr:colOff>
      <xdr:row>40</xdr:row>
      <xdr:rowOff>35560</xdr:rowOff>
    </xdr:to>
    <xdr:cxnSp macro="">
      <xdr:nvCxnSpPr>
        <xdr:cNvPr id="66" name="直線コネクタ 65"/>
        <xdr:cNvCxnSpPr/>
      </xdr:nvCxnSpPr>
      <xdr:spPr>
        <a:xfrm>
          <a:off x="3987800" y="6824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39</xdr:row>
      <xdr:rowOff>138430</xdr:rowOff>
    </xdr:to>
    <xdr:cxnSp macro="">
      <xdr:nvCxnSpPr>
        <xdr:cNvPr id="69" name="直線コネクタ 68"/>
        <xdr:cNvCxnSpPr/>
      </xdr:nvCxnSpPr>
      <xdr:spPr>
        <a:xfrm>
          <a:off x="3098800" y="671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46990</xdr:rowOff>
    </xdr:to>
    <xdr:cxnSp macro="">
      <xdr:nvCxnSpPr>
        <xdr:cNvPr id="72" name="直線コネクタ 71"/>
        <xdr:cNvCxnSpPr/>
      </xdr:nvCxnSpPr>
      <xdr:spPr>
        <a:xfrm flipV="1">
          <a:off x="2209800" y="671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92710</xdr:rowOff>
    </xdr:to>
    <xdr:cxnSp macro="">
      <xdr:nvCxnSpPr>
        <xdr:cNvPr id="75" name="直線コネクタ 74"/>
        <xdr:cNvCxnSpPr/>
      </xdr:nvCxnSpPr>
      <xdr:spPr>
        <a:xfrm flipV="1">
          <a:off x="1320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156210</xdr:rowOff>
    </xdr:from>
    <xdr:to>
      <xdr:col>7</xdr:col>
      <xdr:colOff>66675</xdr:colOff>
      <xdr:row>40</xdr:row>
      <xdr:rowOff>86360</xdr:rowOff>
    </xdr:to>
    <xdr:sp macro="" textlink="">
      <xdr:nvSpPr>
        <xdr:cNvPr id="85" name="円/楕円 84"/>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64787</xdr:rowOff>
    </xdr:from>
    <xdr:ext cx="762000" cy="259045"/>
    <xdr:sp macro="" textlink="">
      <xdr:nvSpPr>
        <xdr:cNvPr id="86" name="人件費該当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7" name="円/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9" name="円/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1" name="円/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93" name="円/楕円 92"/>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94" name="テキスト ボックス 93"/>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観光戦略策定業務委託等により</a:t>
          </a:r>
          <a:r>
            <a:rPr kumimoji="1" lang="en-US" altLang="ja-JP" sz="1300">
              <a:latin typeface="ＭＳ Ｐゴシック"/>
            </a:rPr>
            <a:t>0.2</a:t>
          </a:r>
          <a:r>
            <a:rPr kumimoji="1" lang="ja-JP" altLang="en-US" sz="1300">
              <a:latin typeface="ＭＳ Ｐゴシック"/>
            </a:rPr>
            <a:t>ポイント増加したが、類似団体平均からは</a:t>
          </a:r>
          <a:r>
            <a:rPr kumimoji="1" lang="en-US" altLang="ja-JP" sz="1300">
              <a:latin typeface="ＭＳ Ｐゴシック"/>
            </a:rPr>
            <a:t>1.6</a:t>
          </a:r>
          <a:r>
            <a:rPr kumimoji="1" lang="ja-JP" altLang="en-US" sz="1300">
              <a:latin typeface="ＭＳ Ｐゴシック"/>
            </a:rPr>
            <a:t>ポイント下回っている。引き続き事業の必要性を精査し、改善を図る。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82550</xdr:rowOff>
    </xdr:from>
    <xdr:to>
      <xdr:col>24</xdr:col>
      <xdr:colOff>31750</xdr:colOff>
      <xdr:row>15</xdr:row>
      <xdr:rowOff>107950</xdr:rowOff>
    </xdr:to>
    <xdr:cxnSp macro="">
      <xdr:nvCxnSpPr>
        <xdr:cNvPr id="127" name="直線コネクタ 126"/>
        <xdr:cNvCxnSpPr/>
      </xdr:nvCxnSpPr>
      <xdr:spPr>
        <a:xfrm>
          <a:off x="15671800" y="2654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82550</xdr:rowOff>
    </xdr:from>
    <xdr:to>
      <xdr:col>22</xdr:col>
      <xdr:colOff>565150</xdr:colOff>
      <xdr:row>16</xdr:row>
      <xdr:rowOff>25400</xdr:rowOff>
    </xdr:to>
    <xdr:cxnSp macro="">
      <xdr:nvCxnSpPr>
        <xdr:cNvPr id="130" name="直線コネクタ 129"/>
        <xdr:cNvCxnSpPr/>
      </xdr:nvCxnSpPr>
      <xdr:spPr>
        <a:xfrm flipV="1">
          <a:off x="14782800" y="265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25400</xdr:rowOff>
    </xdr:from>
    <xdr:to>
      <xdr:col>21</xdr:col>
      <xdr:colOff>361950</xdr:colOff>
      <xdr:row>16</xdr:row>
      <xdr:rowOff>127000</xdr:rowOff>
    </xdr:to>
    <xdr:cxnSp macro="">
      <xdr:nvCxnSpPr>
        <xdr:cNvPr id="133" name="直線コネクタ 132"/>
        <xdr:cNvCxnSpPr/>
      </xdr:nvCxnSpPr>
      <xdr:spPr>
        <a:xfrm flipV="1">
          <a:off x="13893800" y="276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38100</xdr:rowOff>
    </xdr:from>
    <xdr:to>
      <xdr:col>20</xdr:col>
      <xdr:colOff>158750</xdr:colOff>
      <xdr:row>16</xdr:row>
      <xdr:rowOff>127000</xdr:rowOff>
    </xdr:to>
    <xdr:cxnSp macro="">
      <xdr:nvCxnSpPr>
        <xdr:cNvPr id="136" name="直線コネクタ 135"/>
        <xdr:cNvCxnSpPr/>
      </xdr:nvCxnSpPr>
      <xdr:spPr>
        <a:xfrm>
          <a:off x="13004800" y="278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6" name="円/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31750</xdr:rowOff>
    </xdr:from>
    <xdr:to>
      <xdr:col>22</xdr:col>
      <xdr:colOff>615950</xdr:colOff>
      <xdr:row>15</xdr:row>
      <xdr:rowOff>133350</xdr:rowOff>
    </xdr:to>
    <xdr:sp macro="" textlink="">
      <xdr:nvSpPr>
        <xdr:cNvPr id="148" name="円/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146050</xdr:rowOff>
    </xdr:from>
    <xdr:to>
      <xdr:col>21</xdr:col>
      <xdr:colOff>412750</xdr:colOff>
      <xdr:row>16</xdr:row>
      <xdr:rowOff>76200</xdr:rowOff>
    </xdr:to>
    <xdr:sp macro="" textlink="">
      <xdr:nvSpPr>
        <xdr:cNvPr id="150" name="円/楕円 149"/>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51" name="テキスト ボックス 150"/>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2" name="円/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3" name="テキスト ボックス 152"/>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54" name="円/楕円 153"/>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55" name="テキスト ボックス 154"/>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0.2</a:t>
          </a:r>
          <a:r>
            <a:rPr kumimoji="1" lang="ja-JP" altLang="en-US" sz="1300">
              <a:latin typeface="ＭＳ Ｐゴシック"/>
            </a:rPr>
            <a:t>ポイント悪化し、全国平均は下回っているものの、類似団体平均を</a:t>
          </a:r>
          <a:r>
            <a:rPr kumimoji="1" lang="en-US" altLang="ja-JP" sz="1300">
              <a:latin typeface="ＭＳ Ｐゴシック"/>
            </a:rPr>
            <a:t>0.6</a:t>
          </a:r>
          <a:r>
            <a:rPr kumimoji="1" lang="ja-JP" altLang="en-US" sz="1300">
              <a:latin typeface="ＭＳ Ｐゴシック"/>
            </a:rPr>
            <a:t>ポイント上回っている。要因としては、臨時福祉給付金の伸びが大きいほか、介護給付費等、訓練給付費等の増加も挙げられる。生活保護費は減少に転じたが、その事業規模は財政に及ぼす影響が大きいことから、今後も資格審査の適正化や就労支援等を推進し、更なる財政の硬直化を招かないよ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102507</xdr:rowOff>
    </xdr:to>
    <xdr:cxnSp macro="">
      <xdr:nvCxnSpPr>
        <xdr:cNvPr id="190" name="直線コネクタ 189"/>
        <xdr:cNvCxnSpPr/>
      </xdr:nvCxnSpPr>
      <xdr:spPr>
        <a:xfrm>
          <a:off x="3987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69850</xdr:rowOff>
    </xdr:to>
    <xdr:cxnSp macro="">
      <xdr:nvCxnSpPr>
        <xdr:cNvPr id="193" name="直線コネクタ 192"/>
        <xdr:cNvCxnSpPr/>
      </xdr:nvCxnSpPr>
      <xdr:spPr>
        <a:xfrm>
          <a:off x="3098800" y="9760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4" name="フローチャート :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195" name="テキスト ボックス 194"/>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4535</xdr:rowOff>
    </xdr:to>
    <xdr:cxnSp macro="">
      <xdr:nvCxnSpPr>
        <xdr:cNvPr id="196" name="直線コネクタ 195"/>
        <xdr:cNvCxnSpPr/>
      </xdr:nvCxnSpPr>
      <xdr:spPr>
        <a:xfrm flipV="1">
          <a:off x="2209800" y="9760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135165</xdr:rowOff>
    </xdr:to>
    <xdr:cxnSp macro="">
      <xdr:nvCxnSpPr>
        <xdr:cNvPr id="199" name="直線コネクタ 198"/>
        <xdr:cNvCxnSpPr/>
      </xdr:nvCxnSpPr>
      <xdr:spPr>
        <a:xfrm flipV="1">
          <a:off x="1320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9" name="円/楕円 208"/>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10"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3" name="円/楕円 212"/>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4" name="テキスト ボックス 213"/>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5" name="円/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6" name="テキスト ボックス 215"/>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7" name="円/楕円 216"/>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18" name="テキスト ボックス 217"/>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ポイント悪化している。特別事業会計への操出金は減少しているが、その反面、地方税や地方交付税といった経常一般財源の減少幅が大きく、数値の悪化要因となっている。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87812</xdr:rowOff>
    </xdr:from>
    <xdr:to>
      <xdr:col>24</xdr:col>
      <xdr:colOff>31750</xdr:colOff>
      <xdr:row>58</xdr:row>
      <xdr:rowOff>120469</xdr:rowOff>
    </xdr:to>
    <xdr:cxnSp macro="">
      <xdr:nvCxnSpPr>
        <xdr:cNvPr id="253" name="直線コネクタ 252"/>
        <xdr:cNvCxnSpPr/>
      </xdr:nvCxnSpPr>
      <xdr:spPr>
        <a:xfrm>
          <a:off x="15671800" y="100319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74749</xdr:rowOff>
    </xdr:from>
    <xdr:to>
      <xdr:col>22</xdr:col>
      <xdr:colOff>565150</xdr:colOff>
      <xdr:row>58</xdr:row>
      <xdr:rowOff>87812</xdr:rowOff>
    </xdr:to>
    <xdr:cxnSp macro="">
      <xdr:nvCxnSpPr>
        <xdr:cNvPr id="256" name="直線コネクタ 255"/>
        <xdr:cNvCxnSpPr/>
      </xdr:nvCxnSpPr>
      <xdr:spPr>
        <a:xfrm>
          <a:off x="14782800" y="100188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xdr:rowOff>
    </xdr:from>
    <xdr:to>
      <xdr:col>22</xdr:col>
      <xdr:colOff>615950</xdr:colOff>
      <xdr:row>56</xdr:row>
      <xdr:rowOff>109220</xdr:rowOff>
    </xdr:to>
    <xdr:sp macro="" textlink="">
      <xdr:nvSpPr>
        <xdr:cNvPr id="257" name="フローチャート : 判断 25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119397</xdr:rowOff>
    </xdr:from>
    <xdr:ext cx="736600" cy="259045"/>
    <xdr:sp macro="" textlink="">
      <xdr:nvSpPr>
        <xdr:cNvPr id="258" name="テキスト ボックス 257"/>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74749</xdr:rowOff>
    </xdr:from>
    <xdr:to>
      <xdr:col>21</xdr:col>
      <xdr:colOff>361950</xdr:colOff>
      <xdr:row>58</xdr:row>
      <xdr:rowOff>81280</xdr:rowOff>
    </xdr:to>
    <xdr:cxnSp macro="">
      <xdr:nvCxnSpPr>
        <xdr:cNvPr id="259" name="直線コネクタ 258"/>
        <xdr:cNvCxnSpPr/>
      </xdr:nvCxnSpPr>
      <xdr:spPr>
        <a:xfrm flipV="1">
          <a:off x="13893800" y="100188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68217</xdr:rowOff>
    </xdr:from>
    <xdr:to>
      <xdr:col>20</xdr:col>
      <xdr:colOff>158750</xdr:colOff>
      <xdr:row>58</xdr:row>
      <xdr:rowOff>81280</xdr:rowOff>
    </xdr:to>
    <xdr:cxnSp macro="">
      <xdr:nvCxnSpPr>
        <xdr:cNvPr id="262" name="直線コネクタ 261"/>
        <xdr:cNvCxnSpPr/>
      </xdr:nvCxnSpPr>
      <xdr:spPr>
        <a:xfrm>
          <a:off x="13004800" y="10012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69669</xdr:rowOff>
    </xdr:from>
    <xdr:to>
      <xdr:col>24</xdr:col>
      <xdr:colOff>82550</xdr:colOff>
      <xdr:row>58</xdr:row>
      <xdr:rowOff>171269</xdr:rowOff>
    </xdr:to>
    <xdr:sp macro="" textlink="">
      <xdr:nvSpPr>
        <xdr:cNvPr id="272" name="円/楕円 271"/>
        <xdr:cNvSpPr/>
      </xdr:nvSpPr>
      <xdr:spPr>
        <a:xfrm>
          <a:off x="164592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41746</xdr:rowOff>
    </xdr:from>
    <xdr:ext cx="762000" cy="259045"/>
    <xdr:sp macro="" textlink="">
      <xdr:nvSpPr>
        <xdr:cNvPr id="273" name="その他該当値テキスト"/>
        <xdr:cNvSpPr txBox="1"/>
      </xdr:nvSpPr>
      <xdr:spPr>
        <a:xfrm>
          <a:off x="16598900" y="998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37012</xdr:rowOff>
    </xdr:from>
    <xdr:to>
      <xdr:col>22</xdr:col>
      <xdr:colOff>615950</xdr:colOff>
      <xdr:row>58</xdr:row>
      <xdr:rowOff>138612</xdr:rowOff>
    </xdr:to>
    <xdr:sp macro="" textlink="">
      <xdr:nvSpPr>
        <xdr:cNvPr id="274" name="円/楕円 273"/>
        <xdr:cNvSpPr/>
      </xdr:nvSpPr>
      <xdr:spPr>
        <a:xfrm>
          <a:off x="15621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123389</xdr:rowOff>
    </xdr:from>
    <xdr:ext cx="736600" cy="259045"/>
    <xdr:sp macro="" textlink="">
      <xdr:nvSpPr>
        <xdr:cNvPr id="275" name="テキスト ボックス 274"/>
        <xdr:cNvSpPr txBox="1"/>
      </xdr:nvSpPr>
      <xdr:spPr>
        <a:xfrm>
          <a:off x="15290800" y="1006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23949</xdr:rowOff>
    </xdr:from>
    <xdr:to>
      <xdr:col>21</xdr:col>
      <xdr:colOff>412750</xdr:colOff>
      <xdr:row>58</xdr:row>
      <xdr:rowOff>125549</xdr:rowOff>
    </xdr:to>
    <xdr:sp macro="" textlink="">
      <xdr:nvSpPr>
        <xdr:cNvPr id="276" name="円/楕円 275"/>
        <xdr:cNvSpPr/>
      </xdr:nvSpPr>
      <xdr:spPr>
        <a:xfrm>
          <a:off x="147320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110326</xdr:rowOff>
    </xdr:from>
    <xdr:ext cx="762000" cy="259045"/>
    <xdr:sp macro="" textlink="">
      <xdr:nvSpPr>
        <xdr:cNvPr id="277" name="テキスト ボックス 276"/>
        <xdr:cNvSpPr txBox="1"/>
      </xdr:nvSpPr>
      <xdr:spPr>
        <a:xfrm>
          <a:off x="14401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8" name="円/楕円 277"/>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9" name="テキスト ボックス 278"/>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17417</xdr:rowOff>
    </xdr:from>
    <xdr:to>
      <xdr:col>19</xdr:col>
      <xdr:colOff>6350</xdr:colOff>
      <xdr:row>58</xdr:row>
      <xdr:rowOff>119017</xdr:rowOff>
    </xdr:to>
    <xdr:sp macro="" textlink="">
      <xdr:nvSpPr>
        <xdr:cNvPr id="280" name="円/楕円 279"/>
        <xdr:cNvSpPr/>
      </xdr:nvSpPr>
      <xdr:spPr>
        <a:xfrm>
          <a:off x="12954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103794</xdr:rowOff>
    </xdr:from>
    <xdr:ext cx="762000" cy="259045"/>
    <xdr:sp macro="" textlink="">
      <xdr:nvSpPr>
        <xdr:cNvPr id="281" name="テキスト ボックス 280"/>
        <xdr:cNvSpPr txBox="1"/>
      </xdr:nvSpPr>
      <xdr:spPr>
        <a:xfrm>
          <a:off x="12623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昨年に比べて</a:t>
          </a:r>
          <a:r>
            <a:rPr kumimoji="1" lang="en-US" altLang="ja-JP" sz="1300">
              <a:latin typeface="ＭＳ Ｐゴシック"/>
            </a:rPr>
            <a:t>0.1</a:t>
          </a:r>
          <a:r>
            <a:rPr kumimoji="1" lang="ja-JP" altLang="en-US" sz="1300">
              <a:latin typeface="ＭＳ Ｐゴシック"/>
            </a:rPr>
            <a:t>ポイント減少し、全国平均・類似団体平均を大幅に下回っている状況ではあるが、今後も補助の妥当性、必要性、有効性を精査し、経費の縮減に努める。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40132</xdr:rowOff>
    </xdr:from>
    <xdr:to>
      <xdr:col>24</xdr:col>
      <xdr:colOff>31750</xdr:colOff>
      <xdr:row>34</xdr:row>
      <xdr:rowOff>44704</xdr:rowOff>
    </xdr:to>
    <xdr:cxnSp macro="">
      <xdr:nvCxnSpPr>
        <xdr:cNvPr id="311" name="直線コネクタ 310"/>
        <xdr:cNvCxnSpPr/>
      </xdr:nvCxnSpPr>
      <xdr:spPr>
        <a:xfrm flipV="1">
          <a:off x="15671800" y="5869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44704</xdr:rowOff>
    </xdr:from>
    <xdr:to>
      <xdr:col>22</xdr:col>
      <xdr:colOff>565150</xdr:colOff>
      <xdr:row>34</xdr:row>
      <xdr:rowOff>62992</xdr:rowOff>
    </xdr:to>
    <xdr:cxnSp macro="">
      <xdr:nvCxnSpPr>
        <xdr:cNvPr id="314" name="直線コネクタ 313"/>
        <xdr:cNvCxnSpPr/>
      </xdr:nvCxnSpPr>
      <xdr:spPr>
        <a:xfrm flipV="1">
          <a:off x="14782800" y="5874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62992</xdr:rowOff>
    </xdr:to>
    <xdr:cxnSp macro="">
      <xdr:nvCxnSpPr>
        <xdr:cNvPr id="317" name="直線コネクタ 316"/>
        <xdr:cNvCxnSpPr/>
      </xdr:nvCxnSpPr>
      <xdr:spPr>
        <a:xfrm>
          <a:off x="13893800" y="5887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58420</xdr:rowOff>
    </xdr:from>
    <xdr:to>
      <xdr:col>20</xdr:col>
      <xdr:colOff>158750</xdr:colOff>
      <xdr:row>34</xdr:row>
      <xdr:rowOff>72136</xdr:rowOff>
    </xdr:to>
    <xdr:cxnSp macro="">
      <xdr:nvCxnSpPr>
        <xdr:cNvPr id="320" name="直線コネクタ 319"/>
        <xdr:cNvCxnSpPr/>
      </xdr:nvCxnSpPr>
      <xdr:spPr>
        <a:xfrm flipV="1">
          <a:off x="13004800" y="5887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160782</xdr:rowOff>
    </xdr:from>
    <xdr:to>
      <xdr:col>24</xdr:col>
      <xdr:colOff>82550</xdr:colOff>
      <xdr:row>34</xdr:row>
      <xdr:rowOff>90932</xdr:rowOff>
    </xdr:to>
    <xdr:sp macro="" textlink="">
      <xdr:nvSpPr>
        <xdr:cNvPr id="330" name="円/楕円 329"/>
        <xdr:cNvSpPr/>
      </xdr:nvSpPr>
      <xdr:spPr>
        <a:xfrm>
          <a:off x="16459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69359</xdr:rowOff>
    </xdr:from>
    <xdr:ext cx="762000" cy="259045"/>
    <xdr:sp macro="" textlink="">
      <xdr:nvSpPr>
        <xdr:cNvPr id="331" name="補助費等該当値テキスト"/>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165354</xdr:rowOff>
    </xdr:from>
    <xdr:to>
      <xdr:col>22</xdr:col>
      <xdr:colOff>615950</xdr:colOff>
      <xdr:row>34</xdr:row>
      <xdr:rowOff>95504</xdr:rowOff>
    </xdr:to>
    <xdr:sp macro="" textlink="">
      <xdr:nvSpPr>
        <xdr:cNvPr id="332" name="円/楕円 331"/>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105681</xdr:rowOff>
    </xdr:from>
    <xdr:ext cx="736600" cy="259045"/>
    <xdr:sp macro="" textlink="">
      <xdr:nvSpPr>
        <xdr:cNvPr id="333" name="テキスト ボックス 332"/>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xdr:rowOff>
    </xdr:from>
    <xdr:to>
      <xdr:col>21</xdr:col>
      <xdr:colOff>412750</xdr:colOff>
      <xdr:row>34</xdr:row>
      <xdr:rowOff>113792</xdr:rowOff>
    </xdr:to>
    <xdr:sp macro="" textlink="">
      <xdr:nvSpPr>
        <xdr:cNvPr id="334" name="円/楕円 333"/>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123969</xdr:rowOff>
    </xdr:from>
    <xdr:ext cx="762000" cy="259045"/>
    <xdr:sp macro="" textlink="">
      <xdr:nvSpPr>
        <xdr:cNvPr id="335" name="テキスト ボックス 334"/>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36" name="円/楕円 335"/>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37" name="テキスト ボックス 336"/>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38" name="円/楕円 337"/>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39" name="テキスト ボックス 338"/>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昨年度から</a:t>
          </a:r>
          <a:r>
            <a:rPr kumimoji="1" lang="en-US" altLang="ja-JP" sz="1200">
              <a:latin typeface="ＭＳ Ｐゴシック"/>
            </a:rPr>
            <a:t>0.3</a:t>
          </a:r>
          <a:r>
            <a:rPr kumimoji="1" lang="ja-JP" altLang="en-US" sz="1200">
              <a:latin typeface="ＭＳ Ｐゴシック"/>
            </a:rPr>
            <a:t>ポイント悪化し、全国平均・類似団体平均とも上回っている。元利償還金は平成</a:t>
          </a:r>
          <a:r>
            <a:rPr kumimoji="1" lang="en-US" altLang="ja-JP" sz="1200">
              <a:latin typeface="ＭＳ Ｐゴシック"/>
            </a:rPr>
            <a:t>27</a:t>
          </a:r>
          <a:r>
            <a:rPr kumimoji="1" lang="ja-JP" altLang="en-US" sz="1200">
              <a:latin typeface="ＭＳ Ｐゴシック"/>
            </a:rPr>
            <a:t>年度に償還終了しているものが多く、</a:t>
          </a:r>
          <a:r>
            <a:rPr kumimoji="1" lang="en-US" altLang="ja-JP" sz="1200">
              <a:latin typeface="ＭＳ Ｐゴシック"/>
            </a:rPr>
            <a:t>27</a:t>
          </a:r>
          <a:r>
            <a:rPr kumimoji="1" lang="ja-JP" altLang="en-US" sz="1200">
              <a:latin typeface="ＭＳ Ｐゴシック"/>
            </a:rPr>
            <a:t>年度と比較するとわずかながら減少しているが、経常一般財源の減少が影響し、数値が悪化することとなった。</a:t>
          </a:r>
          <a:endParaRPr kumimoji="1" lang="en-US" altLang="ja-JP" sz="1200">
            <a:latin typeface="ＭＳ Ｐゴシック"/>
          </a:endParaRPr>
        </a:p>
        <a:p>
          <a:r>
            <a:rPr kumimoji="1" lang="ja-JP" altLang="en-US" sz="1200">
              <a:latin typeface="ＭＳ Ｐゴシック"/>
            </a:rPr>
            <a:t>　今後は、消防庁舎建設に係る元金の償還も始まるほか、市庁舎の建設などの大型事業が見込まれるため、事業の実施に当たっては、内容を慎重に精査するとともに、補助事業等を有効に活用しながら、後年度における負担の軽減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12700</xdr:rowOff>
    </xdr:to>
    <xdr:cxnSp macro="">
      <xdr:nvCxnSpPr>
        <xdr:cNvPr id="372" name="直線コネクタ 371"/>
        <xdr:cNvCxnSpPr/>
      </xdr:nvCxnSpPr>
      <xdr:spPr>
        <a:xfrm>
          <a:off x="3987800" y="133629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77</xdr:row>
      <xdr:rowOff>161289</xdr:rowOff>
    </xdr:to>
    <xdr:cxnSp macro="">
      <xdr:nvCxnSpPr>
        <xdr:cNvPr id="375" name="直線コネクタ 374"/>
        <xdr:cNvCxnSpPr/>
      </xdr:nvCxnSpPr>
      <xdr:spPr>
        <a:xfrm>
          <a:off x="3098800" y="13286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152400</xdr:rowOff>
    </xdr:from>
    <xdr:to>
      <xdr:col>5</xdr:col>
      <xdr:colOff>600075</xdr:colOff>
      <xdr:row>77</xdr:row>
      <xdr:rowOff>82550</xdr:rowOff>
    </xdr:to>
    <xdr:sp macro="" textlink="">
      <xdr:nvSpPr>
        <xdr:cNvPr id="376" name="フローチャート : 判断 375"/>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92727</xdr:rowOff>
    </xdr:from>
    <xdr:ext cx="736600" cy="259045"/>
    <xdr:sp macro="" textlink="">
      <xdr:nvSpPr>
        <xdr:cNvPr id="377" name="テキスト ボックス 376"/>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77</xdr:row>
      <xdr:rowOff>85089</xdr:rowOff>
    </xdr:to>
    <xdr:cxnSp macro="">
      <xdr:nvCxnSpPr>
        <xdr:cNvPr id="378" name="直線コネクタ 377"/>
        <xdr:cNvCxnSpPr/>
      </xdr:nvCxnSpPr>
      <xdr:spPr>
        <a:xfrm>
          <a:off x="2209800" y="13263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62230</xdr:rowOff>
    </xdr:from>
    <xdr:to>
      <xdr:col>3</xdr:col>
      <xdr:colOff>142875</xdr:colOff>
      <xdr:row>77</xdr:row>
      <xdr:rowOff>123189</xdr:rowOff>
    </xdr:to>
    <xdr:cxnSp macro="">
      <xdr:nvCxnSpPr>
        <xdr:cNvPr id="381" name="直線コネクタ 380"/>
        <xdr:cNvCxnSpPr/>
      </xdr:nvCxnSpPr>
      <xdr:spPr>
        <a:xfrm flipV="1">
          <a:off x="1320800" y="13263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91" name="円/楕円 390"/>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92"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3" name="円/楕円 392"/>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4" name="テキスト ボックス 393"/>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95" name="円/楕円 394"/>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96" name="テキスト ボックス 395"/>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xdr:rowOff>
    </xdr:from>
    <xdr:to>
      <xdr:col>3</xdr:col>
      <xdr:colOff>193675</xdr:colOff>
      <xdr:row>77</xdr:row>
      <xdr:rowOff>113030</xdr:rowOff>
    </xdr:to>
    <xdr:sp macro="" textlink="">
      <xdr:nvSpPr>
        <xdr:cNvPr id="397" name="円/楕円 396"/>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98" name="テキスト ボックス 397"/>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99" name="円/楕円 398"/>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400" name="テキスト ボックス 399"/>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1.7</a:t>
          </a:r>
          <a:r>
            <a:rPr kumimoji="1" lang="ja-JP" altLang="en-US" sz="1300">
              <a:latin typeface="ＭＳ Ｐゴシック"/>
            </a:rPr>
            <a:t>ポイント高くなっている。その要因としては、近年の行財政改革の推進等により経常経費の削減に努めてはいるものの、地方税や地方交付税といった経常一般財源の減少によるところが大きい。高齢化率が高い水準にあり、今後も扶助費等の伸びが予測される現下の状況では早急な改善は困難であるが、今後も慎重な財政運営に努めたい。</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88137</xdr:rowOff>
    </xdr:from>
    <xdr:to>
      <xdr:col>24</xdr:col>
      <xdr:colOff>31750</xdr:colOff>
      <xdr:row>77</xdr:row>
      <xdr:rowOff>165863</xdr:rowOff>
    </xdr:to>
    <xdr:cxnSp macro="">
      <xdr:nvCxnSpPr>
        <xdr:cNvPr id="431" name="直線コネクタ 430"/>
        <xdr:cNvCxnSpPr/>
      </xdr:nvCxnSpPr>
      <xdr:spPr>
        <a:xfrm>
          <a:off x="15671800" y="13289787"/>
          <a:ext cx="8382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88137</xdr:rowOff>
    </xdr:to>
    <xdr:cxnSp macro="">
      <xdr:nvCxnSpPr>
        <xdr:cNvPr id="434" name="直線コネクタ 433"/>
        <xdr:cNvCxnSpPr/>
      </xdr:nvCxnSpPr>
      <xdr:spPr>
        <a:xfrm>
          <a:off x="14782800" y="132532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105918</xdr:rowOff>
    </xdr:from>
    <xdr:to>
      <xdr:col>22</xdr:col>
      <xdr:colOff>615950</xdr:colOff>
      <xdr:row>76</xdr:row>
      <xdr:rowOff>36069</xdr:rowOff>
    </xdr:to>
    <xdr:sp macro="" textlink="">
      <xdr:nvSpPr>
        <xdr:cNvPr id="435" name="フローチャート : 判断 434"/>
        <xdr:cNvSpPr/>
      </xdr:nvSpPr>
      <xdr:spPr>
        <a:xfrm>
          <a:off x="15621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46245</xdr:rowOff>
    </xdr:from>
    <xdr:ext cx="736600" cy="259045"/>
    <xdr:sp macro="" textlink="">
      <xdr:nvSpPr>
        <xdr:cNvPr id="436" name="テキスト ボックス 435"/>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101854</xdr:rowOff>
    </xdr:to>
    <xdr:cxnSp macro="">
      <xdr:nvCxnSpPr>
        <xdr:cNvPr id="437" name="直線コネクタ 436"/>
        <xdr:cNvCxnSpPr/>
      </xdr:nvCxnSpPr>
      <xdr:spPr>
        <a:xfrm flipV="1">
          <a:off x="13893800" y="132532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101854</xdr:rowOff>
    </xdr:from>
    <xdr:to>
      <xdr:col>20</xdr:col>
      <xdr:colOff>158750</xdr:colOff>
      <xdr:row>77</xdr:row>
      <xdr:rowOff>138430</xdr:rowOff>
    </xdr:to>
    <xdr:cxnSp macro="">
      <xdr:nvCxnSpPr>
        <xdr:cNvPr id="440" name="直線コネクタ 439"/>
        <xdr:cNvCxnSpPr/>
      </xdr:nvCxnSpPr>
      <xdr:spPr>
        <a:xfrm flipV="1">
          <a:off x="13004800" y="13303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50" name="円/楕円 449"/>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87140</xdr:rowOff>
    </xdr:from>
    <xdr:ext cx="762000" cy="259045"/>
    <xdr:sp macro="" textlink="">
      <xdr:nvSpPr>
        <xdr:cNvPr id="451"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37337</xdr:rowOff>
    </xdr:from>
    <xdr:to>
      <xdr:col>22</xdr:col>
      <xdr:colOff>615950</xdr:colOff>
      <xdr:row>77</xdr:row>
      <xdr:rowOff>138937</xdr:rowOff>
    </xdr:to>
    <xdr:sp macro="" textlink="">
      <xdr:nvSpPr>
        <xdr:cNvPr id="452" name="円/楕円 451"/>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53" name="テキスト ボックス 452"/>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54" name="円/楕円 453"/>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55" name="テキスト ボックス 454"/>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51054</xdr:rowOff>
    </xdr:from>
    <xdr:to>
      <xdr:col>20</xdr:col>
      <xdr:colOff>209550</xdr:colOff>
      <xdr:row>77</xdr:row>
      <xdr:rowOff>152654</xdr:rowOff>
    </xdr:to>
    <xdr:sp macro="" textlink="">
      <xdr:nvSpPr>
        <xdr:cNvPr id="456" name="円/楕円 455"/>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137431</xdr:rowOff>
    </xdr:from>
    <xdr:ext cx="762000" cy="259045"/>
    <xdr:sp macro="" textlink="">
      <xdr:nvSpPr>
        <xdr:cNvPr id="457" name="テキスト ボックス 456"/>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8" name="円/楕円 457"/>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9" name="テキスト ボックス 458"/>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大分県津久見市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45428</xdr:rowOff>
    </xdr:from>
    <xdr:to>
      <xdr:col>4</xdr:col>
      <xdr:colOff>1117600</xdr:colOff>
      <xdr:row>13</xdr:row>
      <xdr:rowOff>51886</xdr:rowOff>
    </xdr:to>
    <xdr:cxnSp macro="">
      <xdr:nvCxnSpPr>
        <xdr:cNvPr id="50" name="直線コネクタ 49"/>
        <xdr:cNvCxnSpPr/>
      </xdr:nvCxnSpPr>
      <xdr:spPr bwMode="auto">
        <a:xfrm flipV="1">
          <a:off x="5003800" y="2321903"/>
          <a:ext cx="6477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51886</xdr:rowOff>
    </xdr:from>
    <xdr:to>
      <xdr:col>4</xdr:col>
      <xdr:colOff>469900</xdr:colOff>
      <xdr:row>13</xdr:row>
      <xdr:rowOff>137706</xdr:rowOff>
    </xdr:to>
    <xdr:cxnSp macro="">
      <xdr:nvCxnSpPr>
        <xdr:cNvPr id="53" name="直線コネクタ 52"/>
        <xdr:cNvCxnSpPr/>
      </xdr:nvCxnSpPr>
      <xdr:spPr bwMode="auto">
        <a:xfrm flipV="1">
          <a:off x="4305300" y="2328361"/>
          <a:ext cx="698500" cy="85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49854</xdr:rowOff>
    </xdr:from>
    <xdr:to>
      <xdr:col>4</xdr:col>
      <xdr:colOff>520700</xdr:colOff>
      <xdr:row>13</xdr:row>
      <xdr:rowOff>151454</xdr:rowOff>
    </xdr:to>
    <xdr:sp macro="" textlink="">
      <xdr:nvSpPr>
        <xdr:cNvPr id="54" name="フローチャート : 判断 53"/>
        <xdr:cNvSpPr/>
      </xdr:nvSpPr>
      <xdr:spPr bwMode="auto">
        <a:xfrm>
          <a:off x="4953000" y="2326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136231</xdr:rowOff>
    </xdr:from>
    <xdr:ext cx="736600" cy="259045"/>
    <xdr:sp macro="" textlink="">
      <xdr:nvSpPr>
        <xdr:cNvPr id="55" name="テキスト ボックス 54"/>
        <xdr:cNvSpPr txBox="1"/>
      </xdr:nvSpPr>
      <xdr:spPr>
        <a:xfrm>
          <a:off x="4622800" y="2412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137706</xdr:rowOff>
    </xdr:from>
    <xdr:to>
      <xdr:col>3</xdr:col>
      <xdr:colOff>904875</xdr:colOff>
      <xdr:row>13</xdr:row>
      <xdr:rowOff>162833</xdr:rowOff>
    </xdr:to>
    <xdr:cxnSp macro="">
      <xdr:nvCxnSpPr>
        <xdr:cNvPr id="56" name="直線コネクタ 55"/>
        <xdr:cNvCxnSpPr/>
      </xdr:nvCxnSpPr>
      <xdr:spPr bwMode="auto">
        <a:xfrm flipV="1">
          <a:off x="3606800" y="2414181"/>
          <a:ext cx="698500" cy="25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38695</xdr:rowOff>
    </xdr:from>
    <xdr:ext cx="762000" cy="259045"/>
    <xdr:sp macro="" textlink="">
      <xdr:nvSpPr>
        <xdr:cNvPr id="58" name="テキスト ボックス 57"/>
        <xdr:cNvSpPr txBox="1"/>
      </xdr:nvSpPr>
      <xdr:spPr>
        <a:xfrm>
          <a:off x="39243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126371</xdr:rowOff>
    </xdr:from>
    <xdr:to>
      <xdr:col>3</xdr:col>
      <xdr:colOff>206375</xdr:colOff>
      <xdr:row>13</xdr:row>
      <xdr:rowOff>162833</xdr:rowOff>
    </xdr:to>
    <xdr:cxnSp macro="">
      <xdr:nvCxnSpPr>
        <xdr:cNvPr id="59" name="直線コネクタ 58"/>
        <xdr:cNvCxnSpPr/>
      </xdr:nvCxnSpPr>
      <xdr:spPr bwMode="auto">
        <a:xfrm>
          <a:off x="2908300" y="2402846"/>
          <a:ext cx="6985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95369</xdr:rowOff>
    </xdr:from>
    <xdr:ext cx="762000" cy="259045"/>
    <xdr:sp macro="" textlink="">
      <xdr:nvSpPr>
        <xdr:cNvPr id="61" name="テキスト ボックス 60"/>
        <xdr:cNvSpPr txBox="1"/>
      </xdr:nvSpPr>
      <xdr:spPr>
        <a:xfrm>
          <a:off x="32258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66946</xdr:rowOff>
    </xdr:from>
    <xdr:ext cx="762000" cy="259045"/>
    <xdr:sp macro="" textlink="">
      <xdr:nvSpPr>
        <xdr:cNvPr id="63" name="テキスト ボックス 62"/>
        <xdr:cNvSpPr txBox="1"/>
      </xdr:nvSpPr>
      <xdr:spPr>
        <a:xfrm>
          <a:off x="2527300" y="25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166078</xdr:rowOff>
    </xdr:from>
    <xdr:to>
      <xdr:col>5</xdr:col>
      <xdr:colOff>34925</xdr:colOff>
      <xdr:row>13</xdr:row>
      <xdr:rowOff>96228</xdr:rowOff>
    </xdr:to>
    <xdr:sp macro="" textlink="">
      <xdr:nvSpPr>
        <xdr:cNvPr id="69" name="円/楕円 68"/>
        <xdr:cNvSpPr/>
      </xdr:nvSpPr>
      <xdr:spPr bwMode="auto">
        <a:xfrm>
          <a:off x="5600700" y="227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11155</xdr:rowOff>
    </xdr:from>
    <xdr:ext cx="762000" cy="259045"/>
    <xdr:sp macro="" textlink="">
      <xdr:nvSpPr>
        <xdr:cNvPr id="70" name="人口1人当たり決算額の推移該当値テキスト130"/>
        <xdr:cNvSpPr txBox="1"/>
      </xdr:nvSpPr>
      <xdr:spPr>
        <a:xfrm>
          <a:off x="5740400" y="211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104,782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1086</xdr:rowOff>
    </xdr:from>
    <xdr:to>
      <xdr:col>4</xdr:col>
      <xdr:colOff>520700</xdr:colOff>
      <xdr:row>13</xdr:row>
      <xdr:rowOff>102686</xdr:rowOff>
    </xdr:to>
    <xdr:sp macro="" textlink="">
      <xdr:nvSpPr>
        <xdr:cNvPr id="71" name="円/楕円 70"/>
        <xdr:cNvSpPr/>
      </xdr:nvSpPr>
      <xdr:spPr bwMode="auto">
        <a:xfrm>
          <a:off x="4953000" y="227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112863</xdr:rowOff>
    </xdr:from>
    <xdr:ext cx="736600" cy="259045"/>
    <xdr:sp macro="" textlink="">
      <xdr:nvSpPr>
        <xdr:cNvPr id="72" name="テキスト ボックス 71"/>
        <xdr:cNvSpPr txBox="1"/>
      </xdr:nvSpPr>
      <xdr:spPr>
        <a:xfrm>
          <a:off x="4622800" y="204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104,443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86906</xdr:rowOff>
    </xdr:from>
    <xdr:to>
      <xdr:col>3</xdr:col>
      <xdr:colOff>955675</xdr:colOff>
      <xdr:row>14</xdr:row>
      <xdr:rowOff>17056</xdr:rowOff>
    </xdr:to>
    <xdr:sp macro="" textlink="">
      <xdr:nvSpPr>
        <xdr:cNvPr id="73" name="円/楕円 72"/>
        <xdr:cNvSpPr/>
      </xdr:nvSpPr>
      <xdr:spPr bwMode="auto">
        <a:xfrm>
          <a:off x="4254500" y="236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27233</xdr:rowOff>
    </xdr:from>
    <xdr:ext cx="762000" cy="259045"/>
    <xdr:sp macro="" textlink="">
      <xdr:nvSpPr>
        <xdr:cNvPr id="74" name="テキスト ボックス 73"/>
        <xdr:cNvSpPr txBox="1"/>
      </xdr:nvSpPr>
      <xdr:spPr>
        <a:xfrm>
          <a:off x="3924300" y="213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112033</xdr:rowOff>
    </xdr:from>
    <xdr:to>
      <xdr:col>3</xdr:col>
      <xdr:colOff>257175</xdr:colOff>
      <xdr:row>14</xdr:row>
      <xdr:rowOff>42183</xdr:rowOff>
    </xdr:to>
    <xdr:sp macro="" textlink="">
      <xdr:nvSpPr>
        <xdr:cNvPr id="75" name="円/楕円 74"/>
        <xdr:cNvSpPr/>
      </xdr:nvSpPr>
      <xdr:spPr bwMode="auto">
        <a:xfrm>
          <a:off x="3556000" y="2388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52360</xdr:rowOff>
    </xdr:from>
    <xdr:ext cx="762000" cy="259045"/>
    <xdr:sp macro="" textlink="">
      <xdr:nvSpPr>
        <xdr:cNvPr id="76" name="テキスト ボックス 75"/>
        <xdr:cNvSpPr txBox="1"/>
      </xdr:nvSpPr>
      <xdr:spPr>
        <a:xfrm>
          <a:off x="3225800" y="215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98,619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75571</xdr:rowOff>
    </xdr:from>
    <xdr:to>
      <xdr:col>2</xdr:col>
      <xdr:colOff>692150</xdr:colOff>
      <xdr:row>14</xdr:row>
      <xdr:rowOff>5721</xdr:rowOff>
    </xdr:to>
    <xdr:sp macro="" textlink="">
      <xdr:nvSpPr>
        <xdr:cNvPr id="77" name="円/楕円 76"/>
        <xdr:cNvSpPr/>
      </xdr:nvSpPr>
      <xdr:spPr bwMode="auto">
        <a:xfrm>
          <a:off x="2857500" y="235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15898</xdr:rowOff>
    </xdr:from>
    <xdr:ext cx="762000" cy="259045"/>
    <xdr:sp macro="" textlink="">
      <xdr:nvSpPr>
        <xdr:cNvPr id="78" name="テキスト ボックス 77"/>
        <xdr:cNvSpPr txBox="1"/>
      </xdr:nvSpPr>
      <xdr:spPr>
        <a:xfrm>
          <a:off x="2527300" y="21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148054</xdr:rowOff>
    </xdr:from>
    <xdr:to>
      <xdr:col>4</xdr:col>
      <xdr:colOff>1117600</xdr:colOff>
      <xdr:row>35</xdr:row>
      <xdr:rowOff>182938</xdr:rowOff>
    </xdr:to>
    <xdr:cxnSp macro="">
      <xdr:nvCxnSpPr>
        <xdr:cNvPr id="110" name="直線コネクタ 109"/>
        <xdr:cNvCxnSpPr/>
      </xdr:nvCxnSpPr>
      <xdr:spPr bwMode="auto">
        <a:xfrm>
          <a:off x="5003800" y="6758404"/>
          <a:ext cx="647700" cy="34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148054</xdr:rowOff>
    </xdr:from>
    <xdr:to>
      <xdr:col>4</xdr:col>
      <xdr:colOff>469900</xdr:colOff>
      <xdr:row>35</xdr:row>
      <xdr:rowOff>216405</xdr:rowOff>
    </xdr:to>
    <xdr:cxnSp macro="">
      <xdr:nvCxnSpPr>
        <xdr:cNvPr id="113" name="直線コネクタ 112"/>
        <xdr:cNvCxnSpPr/>
      </xdr:nvCxnSpPr>
      <xdr:spPr bwMode="auto">
        <a:xfrm flipV="1">
          <a:off x="4305300" y="6758404"/>
          <a:ext cx="698500" cy="68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198432</xdr:rowOff>
    </xdr:from>
    <xdr:to>
      <xdr:col>4</xdr:col>
      <xdr:colOff>520700</xdr:colOff>
      <xdr:row>35</xdr:row>
      <xdr:rowOff>300032</xdr:rowOff>
    </xdr:to>
    <xdr:sp macro="" textlink="">
      <xdr:nvSpPr>
        <xdr:cNvPr id="114" name="フローチャート : 判断 113"/>
        <xdr:cNvSpPr/>
      </xdr:nvSpPr>
      <xdr:spPr bwMode="auto">
        <a:xfrm>
          <a:off x="49530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284809</xdr:rowOff>
    </xdr:from>
    <xdr:ext cx="736600" cy="259045"/>
    <xdr:sp macro="" textlink="">
      <xdr:nvSpPr>
        <xdr:cNvPr id="115" name="テキスト ボックス 114"/>
        <xdr:cNvSpPr txBox="1"/>
      </xdr:nvSpPr>
      <xdr:spPr>
        <a:xfrm>
          <a:off x="4622800" y="689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175737</xdr:rowOff>
    </xdr:from>
    <xdr:to>
      <xdr:col>3</xdr:col>
      <xdr:colOff>904875</xdr:colOff>
      <xdr:row>35</xdr:row>
      <xdr:rowOff>216405</xdr:rowOff>
    </xdr:to>
    <xdr:cxnSp macro="">
      <xdr:nvCxnSpPr>
        <xdr:cNvPr id="116" name="直線コネクタ 115"/>
        <xdr:cNvCxnSpPr/>
      </xdr:nvCxnSpPr>
      <xdr:spPr bwMode="auto">
        <a:xfrm>
          <a:off x="3606800" y="6786087"/>
          <a:ext cx="698500" cy="4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175737</xdr:rowOff>
    </xdr:from>
    <xdr:to>
      <xdr:col>3</xdr:col>
      <xdr:colOff>206375</xdr:colOff>
      <xdr:row>35</xdr:row>
      <xdr:rowOff>203216</xdr:rowOff>
    </xdr:to>
    <xdr:cxnSp macro="">
      <xdr:nvCxnSpPr>
        <xdr:cNvPr id="119" name="直線コネクタ 118"/>
        <xdr:cNvCxnSpPr/>
      </xdr:nvCxnSpPr>
      <xdr:spPr bwMode="auto">
        <a:xfrm flipV="1">
          <a:off x="2908300" y="6786087"/>
          <a:ext cx="698500" cy="27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132138</xdr:rowOff>
    </xdr:from>
    <xdr:to>
      <xdr:col>5</xdr:col>
      <xdr:colOff>34925</xdr:colOff>
      <xdr:row>35</xdr:row>
      <xdr:rowOff>233738</xdr:rowOff>
    </xdr:to>
    <xdr:sp macro="" textlink="">
      <xdr:nvSpPr>
        <xdr:cNvPr id="129" name="円/楕円 128"/>
        <xdr:cNvSpPr/>
      </xdr:nvSpPr>
      <xdr:spPr bwMode="auto">
        <a:xfrm>
          <a:off x="5600700" y="674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320115</xdr:rowOff>
    </xdr:from>
    <xdr:ext cx="762000" cy="259045"/>
    <xdr:sp macro="" textlink="">
      <xdr:nvSpPr>
        <xdr:cNvPr id="130" name="人口1人当たり決算額の推移該当値テキスト445"/>
        <xdr:cNvSpPr txBox="1"/>
      </xdr:nvSpPr>
      <xdr:spPr>
        <a:xfrm>
          <a:off x="5740400" y="658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97254</xdr:rowOff>
    </xdr:from>
    <xdr:to>
      <xdr:col>4</xdr:col>
      <xdr:colOff>520700</xdr:colOff>
      <xdr:row>35</xdr:row>
      <xdr:rowOff>198854</xdr:rowOff>
    </xdr:to>
    <xdr:sp macro="" textlink="">
      <xdr:nvSpPr>
        <xdr:cNvPr id="131" name="円/楕円 130"/>
        <xdr:cNvSpPr/>
      </xdr:nvSpPr>
      <xdr:spPr bwMode="auto">
        <a:xfrm>
          <a:off x="4953000" y="670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209031</xdr:rowOff>
    </xdr:from>
    <xdr:ext cx="736600" cy="259045"/>
    <xdr:sp macro="" textlink="">
      <xdr:nvSpPr>
        <xdr:cNvPr id="132" name="テキスト ボックス 131"/>
        <xdr:cNvSpPr txBox="1"/>
      </xdr:nvSpPr>
      <xdr:spPr>
        <a:xfrm>
          <a:off x="4622800" y="6476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165605</xdr:rowOff>
    </xdr:from>
    <xdr:to>
      <xdr:col>3</xdr:col>
      <xdr:colOff>955675</xdr:colOff>
      <xdr:row>35</xdr:row>
      <xdr:rowOff>267205</xdr:rowOff>
    </xdr:to>
    <xdr:sp macro="" textlink="">
      <xdr:nvSpPr>
        <xdr:cNvPr id="133" name="円/楕円 132"/>
        <xdr:cNvSpPr/>
      </xdr:nvSpPr>
      <xdr:spPr bwMode="auto">
        <a:xfrm>
          <a:off x="4254500" y="677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277382</xdr:rowOff>
    </xdr:from>
    <xdr:ext cx="762000" cy="259045"/>
    <xdr:sp macro="" textlink="">
      <xdr:nvSpPr>
        <xdr:cNvPr id="134" name="テキスト ボックス 133"/>
        <xdr:cNvSpPr txBox="1"/>
      </xdr:nvSpPr>
      <xdr:spPr>
        <a:xfrm>
          <a:off x="3924300" y="6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124937</xdr:rowOff>
    </xdr:from>
    <xdr:to>
      <xdr:col>3</xdr:col>
      <xdr:colOff>257175</xdr:colOff>
      <xdr:row>35</xdr:row>
      <xdr:rowOff>226537</xdr:rowOff>
    </xdr:to>
    <xdr:sp macro="" textlink="">
      <xdr:nvSpPr>
        <xdr:cNvPr id="135" name="円/楕円 134"/>
        <xdr:cNvSpPr/>
      </xdr:nvSpPr>
      <xdr:spPr bwMode="auto">
        <a:xfrm>
          <a:off x="3556000" y="673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236714</xdr:rowOff>
    </xdr:from>
    <xdr:ext cx="762000" cy="259045"/>
    <xdr:sp macro="" textlink="">
      <xdr:nvSpPr>
        <xdr:cNvPr id="136" name="テキスト ボックス 135"/>
        <xdr:cNvSpPr txBox="1"/>
      </xdr:nvSpPr>
      <xdr:spPr>
        <a:xfrm>
          <a:off x="3225800" y="650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152416</xdr:rowOff>
    </xdr:from>
    <xdr:to>
      <xdr:col>2</xdr:col>
      <xdr:colOff>692150</xdr:colOff>
      <xdr:row>35</xdr:row>
      <xdr:rowOff>254016</xdr:rowOff>
    </xdr:to>
    <xdr:sp macro="" textlink="">
      <xdr:nvSpPr>
        <xdr:cNvPr id="137" name="円/楕円 136"/>
        <xdr:cNvSpPr/>
      </xdr:nvSpPr>
      <xdr:spPr bwMode="auto">
        <a:xfrm>
          <a:off x="2857500" y="676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238793</xdr:rowOff>
    </xdr:from>
    <xdr:ext cx="762000" cy="259045"/>
    <xdr:sp macro="" textlink="">
      <xdr:nvSpPr>
        <xdr:cNvPr id="138" name="テキスト ボックス 137"/>
        <xdr:cNvSpPr txBox="1"/>
      </xdr:nvSpPr>
      <xdr:spPr>
        <a:xfrm>
          <a:off x="2527300" y="684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26524</xdr:rowOff>
    </xdr:from>
    <xdr:to>
      <xdr:col>6</xdr:col>
      <xdr:colOff>510540</xdr:colOff>
      <xdr:row>39</xdr:row>
      <xdr:rowOff>82112</xdr:rowOff>
    </xdr:to>
    <xdr:cxnSp macro="">
      <xdr:nvCxnSpPr>
        <xdr:cNvPr id="56" name="直線コネクタ 55"/>
        <xdr:cNvCxnSpPr/>
      </xdr:nvCxnSpPr>
      <xdr:spPr>
        <a:xfrm flipV="1">
          <a:off x="4633595" y="5512924"/>
          <a:ext cx="1270" cy="125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85939</xdr:rowOff>
    </xdr:from>
    <xdr:ext cx="534377" cy="259045"/>
    <xdr:sp macro="" textlink="">
      <xdr:nvSpPr>
        <xdr:cNvPr id="57" name="人件費最小値テキスト"/>
        <xdr:cNvSpPr txBox="1"/>
      </xdr:nvSpPr>
      <xdr:spPr>
        <a:xfrm>
          <a:off x="4686300" y="67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82112</xdr:rowOff>
    </xdr:from>
    <xdr:to>
      <xdr:col>6</xdr:col>
      <xdr:colOff>600075</xdr:colOff>
      <xdr:row>39</xdr:row>
      <xdr:rowOff>82112</xdr:rowOff>
    </xdr:to>
    <xdr:cxnSp macro="">
      <xdr:nvCxnSpPr>
        <xdr:cNvPr id="58" name="直線コネクタ 57"/>
        <xdr:cNvCxnSpPr/>
      </xdr:nvCxnSpPr>
      <xdr:spPr>
        <a:xfrm>
          <a:off x="4546600" y="676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144651</xdr:rowOff>
    </xdr:from>
    <xdr:ext cx="599010" cy="259045"/>
    <xdr:sp macro="" textlink="">
      <xdr:nvSpPr>
        <xdr:cNvPr id="59" name="人件費最大値テキスト"/>
        <xdr:cNvSpPr txBox="1"/>
      </xdr:nvSpPr>
      <xdr:spPr>
        <a:xfrm>
          <a:off x="4686300" y="528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32</xdr:row>
      <xdr:rowOff>26524</xdr:rowOff>
    </xdr:from>
    <xdr:to>
      <xdr:col>6</xdr:col>
      <xdr:colOff>600075</xdr:colOff>
      <xdr:row>32</xdr:row>
      <xdr:rowOff>26524</xdr:rowOff>
    </xdr:to>
    <xdr:cxnSp macro="">
      <xdr:nvCxnSpPr>
        <xdr:cNvPr id="60" name="直線コネクタ 59"/>
        <xdr:cNvCxnSpPr/>
      </xdr:nvCxnSpPr>
      <xdr:spPr>
        <a:xfrm>
          <a:off x="4546600" y="551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19380</xdr:rowOff>
    </xdr:from>
    <xdr:to>
      <xdr:col>6</xdr:col>
      <xdr:colOff>511175</xdr:colOff>
      <xdr:row>32</xdr:row>
      <xdr:rowOff>26524</xdr:rowOff>
    </xdr:to>
    <xdr:cxnSp macro="">
      <xdr:nvCxnSpPr>
        <xdr:cNvPr id="61" name="直線コネクタ 60"/>
        <xdr:cNvCxnSpPr/>
      </xdr:nvCxnSpPr>
      <xdr:spPr>
        <a:xfrm>
          <a:off x="3797300" y="5505780"/>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121905</xdr:rowOff>
    </xdr:from>
    <xdr:ext cx="534377" cy="259045"/>
    <xdr:sp macro="" textlink="">
      <xdr:nvSpPr>
        <xdr:cNvPr id="62" name="人件費平均値テキスト"/>
        <xdr:cNvSpPr txBox="1"/>
      </xdr:nvSpPr>
      <xdr:spPr>
        <a:xfrm>
          <a:off x="4686300" y="612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143478</xdr:rowOff>
    </xdr:from>
    <xdr:to>
      <xdr:col>6</xdr:col>
      <xdr:colOff>561975</xdr:colOff>
      <xdr:row>36</xdr:row>
      <xdr:rowOff>73628</xdr:rowOff>
    </xdr:to>
    <xdr:sp macro="" textlink="">
      <xdr:nvSpPr>
        <xdr:cNvPr id="63" name="フローチャート : 判断 62"/>
        <xdr:cNvSpPr/>
      </xdr:nvSpPr>
      <xdr:spPr>
        <a:xfrm>
          <a:off x="45847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19380</xdr:rowOff>
    </xdr:from>
    <xdr:to>
      <xdr:col>5</xdr:col>
      <xdr:colOff>358775</xdr:colOff>
      <xdr:row>33</xdr:row>
      <xdr:rowOff>97809</xdr:rowOff>
    </xdr:to>
    <xdr:cxnSp macro="">
      <xdr:nvCxnSpPr>
        <xdr:cNvPr id="64" name="直線コネクタ 63"/>
        <xdr:cNvCxnSpPr/>
      </xdr:nvCxnSpPr>
      <xdr:spPr>
        <a:xfrm flipV="1">
          <a:off x="2908300" y="5505780"/>
          <a:ext cx="889000" cy="24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96939</xdr:rowOff>
    </xdr:from>
    <xdr:to>
      <xdr:col>5</xdr:col>
      <xdr:colOff>409575</xdr:colOff>
      <xdr:row>34</xdr:row>
      <xdr:rowOff>27089</xdr:rowOff>
    </xdr:to>
    <xdr:sp macro="" textlink="">
      <xdr:nvSpPr>
        <xdr:cNvPr id="65" name="フローチャート : 判断 64"/>
        <xdr:cNvSpPr/>
      </xdr:nvSpPr>
      <xdr:spPr>
        <a:xfrm>
          <a:off x="3746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18216</xdr:rowOff>
    </xdr:from>
    <xdr:ext cx="534377" cy="259045"/>
    <xdr:sp macro="" textlink="">
      <xdr:nvSpPr>
        <xdr:cNvPr id="66" name="テキスト ボックス 65"/>
        <xdr:cNvSpPr txBox="1"/>
      </xdr:nvSpPr>
      <xdr:spPr>
        <a:xfrm>
          <a:off x="3530111" y="58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80950</xdr:rowOff>
    </xdr:from>
    <xdr:to>
      <xdr:col>4</xdr:col>
      <xdr:colOff>155575</xdr:colOff>
      <xdr:row>33</xdr:row>
      <xdr:rowOff>97809</xdr:rowOff>
    </xdr:to>
    <xdr:cxnSp macro="">
      <xdr:nvCxnSpPr>
        <xdr:cNvPr id="67" name="直線コネクタ 66"/>
        <xdr:cNvCxnSpPr/>
      </xdr:nvCxnSpPr>
      <xdr:spPr>
        <a:xfrm>
          <a:off x="2019300" y="5395900"/>
          <a:ext cx="889000" cy="3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7975</xdr:rowOff>
    </xdr:from>
    <xdr:to>
      <xdr:col>4</xdr:col>
      <xdr:colOff>206375</xdr:colOff>
      <xdr:row>34</xdr:row>
      <xdr:rowOff>109575</xdr:rowOff>
    </xdr:to>
    <xdr:sp macro="" textlink="">
      <xdr:nvSpPr>
        <xdr:cNvPr id="68" name="フローチャート : 判断 67"/>
        <xdr:cNvSpPr/>
      </xdr:nvSpPr>
      <xdr:spPr>
        <a:xfrm>
          <a:off x="2857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100702</xdr:rowOff>
    </xdr:from>
    <xdr:ext cx="534377" cy="259045"/>
    <xdr:sp macro="" textlink="">
      <xdr:nvSpPr>
        <xdr:cNvPr id="69" name="テキスト ボックス 68"/>
        <xdr:cNvSpPr txBox="1"/>
      </xdr:nvSpPr>
      <xdr:spPr>
        <a:xfrm>
          <a:off x="2641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80950</xdr:rowOff>
    </xdr:from>
    <xdr:to>
      <xdr:col>2</xdr:col>
      <xdr:colOff>638175</xdr:colOff>
      <xdr:row>33</xdr:row>
      <xdr:rowOff>8884</xdr:rowOff>
    </xdr:to>
    <xdr:cxnSp macro="">
      <xdr:nvCxnSpPr>
        <xdr:cNvPr id="70" name="直線コネクタ 69"/>
        <xdr:cNvCxnSpPr/>
      </xdr:nvCxnSpPr>
      <xdr:spPr>
        <a:xfrm flipV="1">
          <a:off x="1130300" y="5395900"/>
          <a:ext cx="889000" cy="27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28511</xdr:rowOff>
    </xdr:from>
    <xdr:to>
      <xdr:col>3</xdr:col>
      <xdr:colOff>3175</xdr:colOff>
      <xdr:row>34</xdr:row>
      <xdr:rowOff>130111</xdr:rowOff>
    </xdr:to>
    <xdr:sp macro="" textlink="">
      <xdr:nvSpPr>
        <xdr:cNvPr id="71" name="フローチャート : 判断 70"/>
        <xdr:cNvSpPr/>
      </xdr:nvSpPr>
      <xdr:spPr>
        <a:xfrm>
          <a:off x="1968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121238</xdr:rowOff>
    </xdr:from>
    <xdr:ext cx="534377" cy="259045"/>
    <xdr:sp macro="" textlink="">
      <xdr:nvSpPr>
        <xdr:cNvPr id="72" name="テキスト ボックス 71"/>
        <xdr:cNvSpPr txBox="1"/>
      </xdr:nvSpPr>
      <xdr:spPr>
        <a:xfrm>
          <a:off x="1752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167596</xdr:rowOff>
    </xdr:from>
    <xdr:to>
      <xdr:col>1</xdr:col>
      <xdr:colOff>485775</xdr:colOff>
      <xdr:row>34</xdr:row>
      <xdr:rowOff>97746</xdr:rowOff>
    </xdr:to>
    <xdr:sp macro="" textlink="">
      <xdr:nvSpPr>
        <xdr:cNvPr id="73" name="フローチャート : 判断 72"/>
        <xdr:cNvSpPr/>
      </xdr:nvSpPr>
      <xdr:spPr>
        <a:xfrm>
          <a:off x="1079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88873</xdr:rowOff>
    </xdr:from>
    <xdr:ext cx="534377" cy="259045"/>
    <xdr:sp macro="" textlink="">
      <xdr:nvSpPr>
        <xdr:cNvPr id="74" name="テキスト ボックス 73"/>
        <xdr:cNvSpPr txBox="1"/>
      </xdr:nvSpPr>
      <xdr:spPr>
        <a:xfrm>
          <a:off x="863111" y="59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147174</xdr:rowOff>
    </xdr:from>
    <xdr:to>
      <xdr:col>6</xdr:col>
      <xdr:colOff>561975</xdr:colOff>
      <xdr:row>32</xdr:row>
      <xdr:rowOff>77324</xdr:rowOff>
    </xdr:to>
    <xdr:sp macro="" textlink="">
      <xdr:nvSpPr>
        <xdr:cNvPr id="80" name="円/楕円 79"/>
        <xdr:cNvSpPr/>
      </xdr:nvSpPr>
      <xdr:spPr>
        <a:xfrm>
          <a:off x="4584700" y="54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100201</xdr:rowOff>
    </xdr:from>
    <xdr:ext cx="599010" cy="259045"/>
    <xdr:sp macro="" textlink="">
      <xdr:nvSpPr>
        <xdr:cNvPr id="81" name="人件費該当値テキスト"/>
        <xdr:cNvSpPr txBox="1"/>
      </xdr:nvSpPr>
      <xdr:spPr>
        <a:xfrm>
          <a:off x="4686300" y="541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103,941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140030</xdr:rowOff>
    </xdr:from>
    <xdr:to>
      <xdr:col>5</xdr:col>
      <xdr:colOff>409575</xdr:colOff>
      <xdr:row>32</xdr:row>
      <xdr:rowOff>70180</xdr:rowOff>
    </xdr:to>
    <xdr:sp macro="" textlink="">
      <xdr:nvSpPr>
        <xdr:cNvPr id="82" name="円/楕円 81"/>
        <xdr:cNvSpPr/>
      </xdr:nvSpPr>
      <xdr:spPr>
        <a:xfrm>
          <a:off x="3746500" y="54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86707</xdr:rowOff>
    </xdr:from>
    <xdr:ext cx="599010" cy="259045"/>
    <xdr:sp macro="" textlink="">
      <xdr:nvSpPr>
        <xdr:cNvPr id="83" name="テキスト ボックス 82"/>
        <xdr:cNvSpPr txBox="1"/>
      </xdr:nvSpPr>
      <xdr:spPr>
        <a:xfrm>
          <a:off x="3497794" y="52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104,316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47009</xdr:rowOff>
    </xdr:from>
    <xdr:to>
      <xdr:col>4</xdr:col>
      <xdr:colOff>206375</xdr:colOff>
      <xdr:row>33</xdr:row>
      <xdr:rowOff>148609</xdr:rowOff>
    </xdr:to>
    <xdr:sp macro="" textlink="">
      <xdr:nvSpPr>
        <xdr:cNvPr id="84" name="円/楕円 83"/>
        <xdr:cNvSpPr/>
      </xdr:nvSpPr>
      <xdr:spPr>
        <a:xfrm>
          <a:off x="2857500" y="57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165136</xdr:rowOff>
    </xdr:from>
    <xdr:ext cx="534377" cy="259045"/>
    <xdr:sp macro="" textlink="">
      <xdr:nvSpPr>
        <xdr:cNvPr id="85" name="テキスト ボックス 84"/>
        <xdr:cNvSpPr txBox="1"/>
      </xdr:nvSpPr>
      <xdr:spPr>
        <a:xfrm>
          <a:off x="2641111" y="548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30150</xdr:rowOff>
    </xdr:from>
    <xdr:to>
      <xdr:col>3</xdr:col>
      <xdr:colOff>3175</xdr:colOff>
      <xdr:row>31</xdr:row>
      <xdr:rowOff>131750</xdr:rowOff>
    </xdr:to>
    <xdr:sp macro="" textlink="">
      <xdr:nvSpPr>
        <xdr:cNvPr id="86" name="円/楕円 85"/>
        <xdr:cNvSpPr/>
      </xdr:nvSpPr>
      <xdr:spPr>
        <a:xfrm>
          <a:off x="1968500" y="53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148277</xdr:rowOff>
    </xdr:from>
    <xdr:ext cx="599010" cy="259045"/>
    <xdr:sp macro="" textlink="">
      <xdr:nvSpPr>
        <xdr:cNvPr id="87" name="テキスト ボックス 86"/>
        <xdr:cNvSpPr txBox="1"/>
      </xdr:nvSpPr>
      <xdr:spPr>
        <a:xfrm>
          <a:off x="1719794" y="512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129534</xdr:rowOff>
    </xdr:from>
    <xdr:to>
      <xdr:col>1</xdr:col>
      <xdr:colOff>485775</xdr:colOff>
      <xdr:row>33</xdr:row>
      <xdr:rowOff>59684</xdr:rowOff>
    </xdr:to>
    <xdr:sp macro="" textlink="">
      <xdr:nvSpPr>
        <xdr:cNvPr id="88" name="円/楕円 87"/>
        <xdr:cNvSpPr/>
      </xdr:nvSpPr>
      <xdr:spPr>
        <a:xfrm>
          <a:off x="1079500" y="561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76211</xdr:rowOff>
    </xdr:from>
    <xdr:ext cx="534377" cy="259045"/>
    <xdr:sp macro="" textlink="">
      <xdr:nvSpPr>
        <xdr:cNvPr id="89" name="テキスト ボックス 88"/>
        <xdr:cNvSpPr txBox="1"/>
      </xdr:nvSpPr>
      <xdr:spPr>
        <a:xfrm>
          <a:off x="863111" y="539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3" name="直線コネクタ 112"/>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4"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5" name="直線コネクタ 114"/>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6"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7" name="直線コネクタ 116"/>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153077</xdr:rowOff>
    </xdr:from>
    <xdr:to>
      <xdr:col>6</xdr:col>
      <xdr:colOff>511175</xdr:colOff>
      <xdr:row>57</xdr:row>
      <xdr:rowOff>168842</xdr:rowOff>
    </xdr:to>
    <xdr:cxnSp macro="">
      <xdr:nvCxnSpPr>
        <xdr:cNvPr id="118" name="直線コネクタ 117"/>
        <xdr:cNvCxnSpPr/>
      </xdr:nvCxnSpPr>
      <xdr:spPr>
        <a:xfrm flipV="1">
          <a:off x="3797300" y="9925727"/>
          <a:ext cx="8382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9"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20" name="フローチャート : 判断 119"/>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168842</xdr:rowOff>
    </xdr:from>
    <xdr:to>
      <xdr:col>5</xdr:col>
      <xdr:colOff>358775</xdr:colOff>
      <xdr:row>58</xdr:row>
      <xdr:rowOff>8053</xdr:rowOff>
    </xdr:to>
    <xdr:cxnSp macro="">
      <xdr:nvCxnSpPr>
        <xdr:cNvPr id="121" name="直線コネクタ 120"/>
        <xdr:cNvCxnSpPr/>
      </xdr:nvCxnSpPr>
      <xdr:spPr>
        <a:xfrm flipV="1">
          <a:off x="2908300" y="9941492"/>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70041</xdr:rowOff>
    </xdr:from>
    <xdr:to>
      <xdr:col>5</xdr:col>
      <xdr:colOff>409575</xdr:colOff>
      <xdr:row>58</xdr:row>
      <xdr:rowOff>191</xdr:rowOff>
    </xdr:to>
    <xdr:sp macro="" textlink="">
      <xdr:nvSpPr>
        <xdr:cNvPr id="122" name="フローチャート : 判断 121"/>
        <xdr:cNvSpPr/>
      </xdr:nvSpPr>
      <xdr:spPr>
        <a:xfrm>
          <a:off x="3746500" y="98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16718</xdr:rowOff>
    </xdr:from>
    <xdr:ext cx="534377" cy="259045"/>
    <xdr:sp macro="" textlink="">
      <xdr:nvSpPr>
        <xdr:cNvPr id="123" name="テキスト ボックス 122"/>
        <xdr:cNvSpPr txBox="1"/>
      </xdr:nvSpPr>
      <xdr:spPr>
        <a:xfrm>
          <a:off x="3530111" y="961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162777</xdr:rowOff>
    </xdr:from>
    <xdr:to>
      <xdr:col>4</xdr:col>
      <xdr:colOff>155575</xdr:colOff>
      <xdr:row>58</xdr:row>
      <xdr:rowOff>8053</xdr:rowOff>
    </xdr:to>
    <xdr:cxnSp macro="">
      <xdr:nvCxnSpPr>
        <xdr:cNvPr id="124" name="直線コネクタ 123"/>
        <xdr:cNvCxnSpPr/>
      </xdr:nvCxnSpPr>
      <xdr:spPr>
        <a:xfrm>
          <a:off x="2019300" y="9935427"/>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5" name="フローチャート : 判断 124"/>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6" name="テキスト ボックス 125"/>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162777</xdr:rowOff>
    </xdr:from>
    <xdr:to>
      <xdr:col>2</xdr:col>
      <xdr:colOff>638175</xdr:colOff>
      <xdr:row>58</xdr:row>
      <xdr:rowOff>7703</xdr:rowOff>
    </xdr:to>
    <xdr:cxnSp macro="">
      <xdr:nvCxnSpPr>
        <xdr:cNvPr id="127" name="直線コネクタ 126"/>
        <xdr:cNvCxnSpPr/>
      </xdr:nvCxnSpPr>
      <xdr:spPr>
        <a:xfrm flipV="1">
          <a:off x="1130300" y="9935427"/>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8" name="フローチャート : 判断 127"/>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9" name="テキスト ボックス 128"/>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30" name="フローチャート : 判断 129"/>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31" name="テキスト ボックス 130"/>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102277</xdr:rowOff>
    </xdr:from>
    <xdr:to>
      <xdr:col>6</xdr:col>
      <xdr:colOff>561975</xdr:colOff>
      <xdr:row>58</xdr:row>
      <xdr:rowOff>32427</xdr:rowOff>
    </xdr:to>
    <xdr:sp macro="" textlink="">
      <xdr:nvSpPr>
        <xdr:cNvPr id="137" name="円/楕円 136"/>
        <xdr:cNvSpPr/>
      </xdr:nvSpPr>
      <xdr:spPr>
        <a:xfrm>
          <a:off x="4584700" y="987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8"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118042</xdr:rowOff>
    </xdr:from>
    <xdr:to>
      <xdr:col>5</xdr:col>
      <xdr:colOff>409575</xdr:colOff>
      <xdr:row>58</xdr:row>
      <xdr:rowOff>48192</xdr:rowOff>
    </xdr:to>
    <xdr:sp macro="" textlink="">
      <xdr:nvSpPr>
        <xdr:cNvPr id="139" name="円/楕円 138"/>
        <xdr:cNvSpPr/>
      </xdr:nvSpPr>
      <xdr:spPr>
        <a:xfrm>
          <a:off x="3746500" y="98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39319</xdr:rowOff>
    </xdr:from>
    <xdr:ext cx="534377" cy="259045"/>
    <xdr:sp macro="" textlink="">
      <xdr:nvSpPr>
        <xdr:cNvPr id="140" name="テキスト ボックス 139"/>
        <xdr:cNvSpPr txBox="1"/>
      </xdr:nvSpPr>
      <xdr:spPr>
        <a:xfrm>
          <a:off x="3530111" y="99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128703</xdr:rowOff>
    </xdr:from>
    <xdr:to>
      <xdr:col>4</xdr:col>
      <xdr:colOff>206375</xdr:colOff>
      <xdr:row>58</xdr:row>
      <xdr:rowOff>58853</xdr:rowOff>
    </xdr:to>
    <xdr:sp macro="" textlink="">
      <xdr:nvSpPr>
        <xdr:cNvPr id="141" name="円/楕円 140"/>
        <xdr:cNvSpPr/>
      </xdr:nvSpPr>
      <xdr:spPr>
        <a:xfrm>
          <a:off x="2857500" y="99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49980</xdr:rowOff>
    </xdr:from>
    <xdr:ext cx="534377" cy="259045"/>
    <xdr:sp macro="" textlink="">
      <xdr:nvSpPr>
        <xdr:cNvPr id="142" name="テキスト ボックス 141"/>
        <xdr:cNvSpPr txBox="1"/>
      </xdr:nvSpPr>
      <xdr:spPr>
        <a:xfrm>
          <a:off x="2641111" y="9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111977</xdr:rowOff>
    </xdr:from>
    <xdr:to>
      <xdr:col>3</xdr:col>
      <xdr:colOff>3175</xdr:colOff>
      <xdr:row>58</xdr:row>
      <xdr:rowOff>42127</xdr:rowOff>
    </xdr:to>
    <xdr:sp macro="" textlink="">
      <xdr:nvSpPr>
        <xdr:cNvPr id="143" name="円/楕円 142"/>
        <xdr:cNvSpPr/>
      </xdr:nvSpPr>
      <xdr:spPr>
        <a:xfrm>
          <a:off x="1968500" y="98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33254</xdr:rowOff>
    </xdr:from>
    <xdr:ext cx="534377" cy="259045"/>
    <xdr:sp macro="" textlink="">
      <xdr:nvSpPr>
        <xdr:cNvPr id="144" name="テキスト ボックス 143"/>
        <xdr:cNvSpPr txBox="1"/>
      </xdr:nvSpPr>
      <xdr:spPr>
        <a:xfrm>
          <a:off x="1752111" y="997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128353</xdr:rowOff>
    </xdr:from>
    <xdr:to>
      <xdr:col>1</xdr:col>
      <xdr:colOff>485775</xdr:colOff>
      <xdr:row>58</xdr:row>
      <xdr:rowOff>58503</xdr:rowOff>
    </xdr:to>
    <xdr:sp macro="" textlink="">
      <xdr:nvSpPr>
        <xdr:cNvPr id="145" name="円/楕円 144"/>
        <xdr:cNvSpPr/>
      </xdr:nvSpPr>
      <xdr:spPr>
        <a:xfrm>
          <a:off x="1079500" y="99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49630</xdr:rowOff>
    </xdr:from>
    <xdr:ext cx="534377" cy="259045"/>
    <xdr:sp macro="" textlink="">
      <xdr:nvSpPr>
        <xdr:cNvPr id="146" name="テキスト ボックス 145"/>
        <xdr:cNvSpPr txBox="1"/>
      </xdr:nvSpPr>
      <xdr:spPr>
        <a:xfrm>
          <a:off x="863111" y="99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70" name="直線コネクタ 169"/>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71"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2" name="直線コネクタ 171"/>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3"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4" name="直線コネクタ 173"/>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110173</xdr:rowOff>
    </xdr:from>
    <xdr:to>
      <xdr:col>6</xdr:col>
      <xdr:colOff>511175</xdr:colOff>
      <xdr:row>78</xdr:row>
      <xdr:rowOff>117260</xdr:rowOff>
    </xdr:to>
    <xdr:cxnSp macro="">
      <xdr:nvCxnSpPr>
        <xdr:cNvPr id="175" name="直線コネクタ 174"/>
        <xdr:cNvCxnSpPr/>
      </xdr:nvCxnSpPr>
      <xdr:spPr>
        <a:xfrm flipV="1">
          <a:off x="3797300" y="13483273"/>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6"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7" name="フローチャート : 判断 176"/>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116536</xdr:rowOff>
    </xdr:from>
    <xdr:to>
      <xdr:col>5</xdr:col>
      <xdr:colOff>358775</xdr:colOff>
      <xdr:row>78</xdr:row>
      <xdr:rowOff>117260</xdr:rowOff>
    </xdr:to>
    <xdr:cxnSp macro="">
      <xdr:nvCxnSpPr>
        <xdr:cNvPr id="178" name="直線コネクタ 177"/>
        <xdr:cNvCxnSpPr/>
      </xdr:nvCxnSpPr>
      <xdr:spPr>
        <a:xfrm>
          <a:off x="2908300" y="1348963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105778</xdr:rowOff>
    </xdr:from>
    <xdr:to>
      <xdr:col>5</xdr:col>
      <xdr:colOff>409575</xdr:colOff>
      <xdr:row>78</xdr:row>
      <xdr:rowOff>35928</xdr:rowOff>
    </xdr:to>
    <xdr:sp macro="" textlink="">
      <xdr:nvSpPr>
        <xdr:cNvPr id="179" name="フローチャート : 判断 178"/>
        <xdr:cNvSpPr/>
      </xdr:nvSpPr>
      <xdr:spPr>
        <a:xfrm>
          <a:off x="37465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52455</xdr:rowOff>
    </xdr:from>
    <xdr:ext cx="469744" cy="259045"/>
    <xdr:sp macro="" textlink="">
      <xdr:nvSpPr>
        <xdr:cNvPr id="180" name="テキスト ボックス 179"/>
        <xdr:cNvSpPr txBox="1"/>
      </xdr:nvSpPr>
      <xdr:spPr>
        <a:xfrm>
          <a:off x="3562427" y="130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116536</xdr:rowOff>
    </xdr:from>
    <xdr:to>
      <xdr:col>4</xdr:col>
      <xdr:colOff>155575</xdr:colOff>
      <xdr:row>78</xdr:row>
      <xdr:rowOff>118630</xdr:rowOff>
    </xdr:to>
    <xdr:cxnSp macro="">
      <xdr:nvCxnSpPr>
        <xdr:cNvPr id="181" name="直線コネクタ 180"/>
        <xdr:cNvCxnSpPr/>
      </xdr:nvCxnSpPr>
      <xdr:spPr>
        <a:xfrm flipV="1">
          <a:off x="2019300" y="13489636"/>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2" name="フローチャート : 判断 181"/>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3" name="テキスト ボックス 182"/>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108534</xdr:rowOff>
    </xdr:from>
    <xdr:to>
      <xdr:col>2</xdr:col>
      <xdr:colOff>638175</xdr:colOff>
      <xdr:row>78</xdr:row>
      <xdr:rowOff>118630</xdr:rowOff>
    </xdr:to>
    <xdr:cxnSp macro="">
      <xdr:nvCxnSpPr>
        <xdr:cNvPr id="184" name="直線コネクタ 183"/>
        <xdr:cNvCxnSpPr/>
      </xdr:nvCxnSpPr>
      <xdr:spPr>
        <a:xfrm>
          <a:off x="1130300" y="13481634"/>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5" name="フローチャート : 判断 184"/>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6" name="テキスト ボックス 185"/>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7" name="フローチャート : 判断 186"/>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8" name="テキスト ボックス 187"/>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59373</xdr:rowOff>
    </xdr:from>
    <xdr:to>
      <xdr:col>6</xdr:col>
      <xdr:colOff>561975</xdr:colOff>
      <xdr:row>78</xdr:row>
      <xdr:rowOff>160973</xdr:rowOff>
    </xdr:to>
    <xdr:sp macro="" textlink="">
      <xdr:nvSpPr>
        <xdr:cNvPr id="194" name="円/楕円 193"/>
        <xdr:cNvSpPr/>
      </xdr:nvSpPr>
      <xdr:spPr>
        <a:xfrm>
          <a:off x="4584700" y="13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145750</xdr:rowOff>
    </xdr:from>
    <xdr:ext cx="469744" cy="259045"/>
    <xdr:sp macro="" textlink="">
      <xdr:nvSpPr>
        <xdr:cNvPr id="195" name="維持補修費該当値テキスト"/>
        <xdr:cNvSpPr txBox="1"/>
      </xdr:nvSpPr>
      <xdr:spPr>
        <a:xfrm>
          <a:off x="4686300" y="133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66460</xdr:rowOff>
    </xdr:from>
    <xdr:to>
      <xdr:col>5</xdr:col>
      <xdr:colOff>409575</xdr:colOff>
      <xdr:row>78</xdr:row>
      <xdr:rowOff>168060</xdr:rowOff>
    </xdr:to>
    <xdr:sp macro="" textlink="">
      <xdr:nvSpPr>
        <xdr:cNvPr id="196" name="円/楕円 195"/>
        <xdr:cNvSpPr/>
      </xdr:nvSpPr>
      <xdr:spPr>
        <a:xfrm>
          <a:off x="3746500" y="134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159187</xdr:rowOff>
    </xdr:from>
    <xdr:ext cx="469744" cy="259045"/>
    <xdr:sp macro="" textlink="">
      <xdr:nvSpPr>
        <xdr:cNvPr id="197" name="テキスト ボックス 196"/>
        <xdr:cNvSpPr txBox="1"/>
      </xdr:nvSpPr>
      <xdr:spPr>
        <a:xfrm>
          <a:off x="3562427" y="135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65736</xdr:rowOff>
    </xdr:from>
    <xdr:to>
      <xdr:col>4</xdr:col>
      <xdr:colOff>206375</xdr:colOff>
      <xdr:row>78</xdr:row>
      <xdr:rowOff>167336</xdr:rowOff>
    </xdr:to>
    <xdr:sp macro="" textlink="">
      <xdr:nvSpPr>
        <xdr:cNvPr id="198" name="円/楕円 197"/>
        <xdr:cNvSpPr/>
      </xdr:nvSpPr>
      <xdr:spPr>
        <a:xfrm>
          <a:off x="2857500" y="13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158463</xdr:rowOff>
    </xdr:from>
    <xdr:ext cx="469744" cy="259045"/>
    <xdr:sp macro="" textlink="">
      <xdr:nvSpPr>
        <xdr:cNvPr id="199" name="テキスト ボックス 198"/>
        <xdr:cNvSpPr txBox="1"/>
      </xdr:nvSpPr>
      <xdr:spPr>
        <a:xfrm>
          <a:off x="2673427" y="1353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67830</xdr:rowOff>
    </xdr:from>
    <xdr:to>
      <xdr:col>3</xdr:col>
      <xdr:colOff>3175</xdr:colOff>
      <xdr:row>78</xdr:row>
      <xdr:rowOff>169430</xdr:rowOff>
    </xdr:to>
    <xdr:sp macro="" textlink="">
      <xdr:nvSpPr>
        <xdr:cNvPr id="200" name="円/楕円 199"/>
        <xdr:cNvSpPr/>
      </xdr:nvSpPr>
      <xdr:spPr>
        <a:xfrm>
          <a:off x="1968500" y="13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160557</xdr:rowOff>
    </xdr:from>
    <xdr:ext cx="469744" cy="259045"/>
    <xdr:sp macro="" textlink="">
      <xdr:nvSpPr>
        <xdr:cNvPr id="201" name="テキスト ボックス 200"/>
        <xdr:cNvSpPr txBox="1"/>
      </xdr:nvSpPr>
      <xdr:spPr>
        <a:xfrm>
          <a:off x="1784427" y="1353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57734</xdr:rowOff>
    </xdr:from>
    <xdr:to>
      <xdr:col>1</xdr:col>
      <xdr:colOff>485775</xdr:colOff>
      <xdr:row>78</xdr:row>
      <xdr:rowOff>159334</xdr:rowOff>
    </xdr:to>
    <xdr:sp macro="" textlink="">
      <xdr:nvSpPr>
        <xdr:cNvPr id="202" name="円/楕円 201"/>
        <xdr:cNvSpPr/>
      </xdr:nvSpPr>
      <xdr:spPr>
        <a:xfrm>
          <a:off x="1079500" y="134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150461</xdr:rowOff>
    </xdr:from>
    <xdr:ext cx="469744" cy="259045"/>
    <xdr:sp macro="" textlink="">
      <xdr:nvSpPr>
        <xdr:cNvPr id="203" name="テキスト ボックス 202"/>
        <xdr:cNvSpPr txBox="1"/>
      </xdr:nvSpPr>
      <xdr:spPr>
        <a:xfrm>
          <a:off x="895427" y="1352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8" name="直線コネクタ 227"/>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9"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30" name="直線コネクタ 229"/>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31"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2" name="直線コネクタ 231"/>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105315</xdr:rowOff>
    </xdr:from>
    <xdr:to>
      <xdr:col>6</xdr:col>
      <xdr:colOff>511175</xdr:colOff>
      <xdr:row>92</xdr:row>
      <xdr:rowOff>95256</xdr:rowOff>
    </xdr:to>
    <xdr:cxnSp macro="">
      <xdr:nvCxnSpPr>
        <xdr:cNvPr id="233" name="直線コネクタ 232"/>
        <xdr:cNvCxnSpPr/>
      </xdr:nvCxnSpPr>
      <xdr:spPr>
        <a:xfrm flipV="1">
          <a:off x="3797300" y="15707265"/>
          <a:ext cx="8382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4"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5" name="フローチャート : 判断 234"/>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95256</xdr:rowOff>
    </xdr:from>
    <xdr:to>
      <xdr:col>5</xdr:col>
      <xdr:colOff>358775</xdr:colOff>
      <xdr:row>93</xdr:row>
      <xdr:rowOff>48774</xdr:rowOff>
    </xdr:to>
    <xdr:cxnSp macro="">
      <xdr:nvCxnSpPr>
        <xdr:cNvPr id="236" name="直線コネクタ 235"/>
        <xdr:cNvCxnSpPr/>
      </xdr:nvCxnSpPr>
      <xdr:spPr>
        <a:xfrm flipV="1">
          <a:off x="2908300" y="15868656"/>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47180</xdr:rowOff>
    </xdr:from>
    <xdr:to>
      <xdr:col>5</xdr:col>
      <xdr:colOff>409575</xdr:colOff>
      <xdr:row>93</xdr:row>
      <xdr:rowOff>148780</xdr:rowOff>
    </xdr:to>
    <xdr:sp macro="" textlink="">
      <xdr:nvSpPr>
        <xdr:cNvPr id="237" name="フローチャート : 判断 236"/>
        <xdr:cNvSpPr/>
      </xdr:nvSpPr>
      <xdr:spPr>
        <a:xfrm>
          <a:off x="3746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139907</xdr:rowOff>
    </xdr:from>
    <xdr:ext cx="534377" cy="259045"/>
    <xdr:sp macro="" textlink="">
      <xdr:nvSpPr>
        <xdr:cNvPr id="238" name="テキスト ボックス 237"/>
        <xdr:cNvSpPr txBox="1"/>
      </xdr:nvSpPr>
      <xdr:spPr>
        <a:xfrm>
          <a:off x="3530111" y="160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48774</xdr:rowOff>
    </xdr:from>
    <xdr:to>
      <xdr:col>4</xdr:col>
      <xdr:colOff>155575</xdr:colOff>
      <xdr:row>93</xdr:row>
      <xdr:rowOff>151301</xdr:rowOff>
    </xdr:to>
    <xdr:cxnSp macro="">
      <xdr:nvCxnSpPr>
        <xdr:cNvPr id="239" name="直線コネクタ 238"/>
        <xdr:cNvCxnSpPr/>
      </xdr:nvCxnSpPr>
      <xdr:spPr>
        <a:xfrm flipV="1">
          <a:off x="2019300" y="15993624"/>
          <a:ext cx="8890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40" name="フローチャート : 判断 239"/>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70280</xdr:rowOff>
    </xdr:from>
    <xdr:ext cx="534377" cy="259045"/>
    <xdr:sp macro="" textlink="">
      <xdr:nvSpPr>
        <xdr:cNvPr id="241" name="テキスト ボックス 240"/>
        <xdr:cNvSpPr txBox="1"/>
      </xdr:nvSpPr>
      <xdr:spPr>
        <a:xfrm>
          <a:off x="2641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151301</xdr:rowOff>
    </xdr:from>
    <xdr:to>
      <xdr:col>2</xdr:col>
      <xdr:colOff>638175</xdr:colOff>
      <xdr:row>93</xdr:row>
      <xdr:rowOff>167608</xdr:rowOff>
    </xdr:to>
    <xdr:cxnSp macro="">
      <xdr:nvCxnSpPr>
        <xdr:cNvPr id="242" name="直線コネクタ 241"/>
        <xdr:cNvCxnSpPr/>
      </xdr:nvCxnSpPr>
      <xdr:spPr>
        <a:xfrm flipV="1">
          <a:off x="1130300" y="16096151"/>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3" name="フローチャート : 判断 242"/>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14158</xdr:rowOff>
    </xdr:from>
    <xdr:ext cx="534377" cy="259045"/>
    <xdr:sp macro="" textlink="">
      <xdr:nvSpPr>
        <xdr:cNvPr id="244" name="テキスト ボックス 243"/>
        <xdr:cNvSpPr txBox="1"/>
      </xdr:nvSpPr>
      <xdr:spPr>
        <a:xfrm>
          <a:off x="1752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5" name="フローチャート : 判断 244"/>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51192</xdr:rowOff>
    </xdr:from>
    <xdr:ext cx="534377" cy="259045"/>
    <xdr:sp macro="" textlink="">
      <xdr:nvSpPr>
        <xdr:cNvPr id="246" name="テキスト ボックス 245"/>
        <xdr:cNvSpPr txBox="1"/>
      </xdr:nvSpPr>
      <xdr:spPr>
        <a:xfrm>
          <a:off x="863111" y="16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54515</xdr:rowOff>
    </xdr:from>
    <xdr:to>
      <xdr:col>6</xdr:col>
      <xdr:colOff>561975</xdr:colOff>
      <xdr:row>91</xdr:row>
      <xdr:rowOff>156115</xdr:rowOff>
    </xdr:to>
    <xdr:sp macro="" textlink="">
      <xdr:nvSpPr>
        <xdr:cNvPr id="252" name="円/楕円 251"/>
        <xdr:cNvSpPr/>
      </xdr:nvSpPr>
      <xdr:spPr>
        <a:xfrm>
          <a:off x="4584700" y="156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77392</xdr:rowOff>
    </xdr:from>
    <xdr:ext cx="599010" cy="259045"/>
    <xdr:sp macro="" textlink="">
      <xdr:nvSpPr>
        <xdr:cNvPr id="253" name="扶助費該当値テキスト"/>
        <xdr:cNvSpPr txBox="1"/>
      </xdr:nvSpPr>
      <xdr:spPr>
        <a:xfrm>
          <a:off x="4686300" y="1550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108,805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44456</xdr:rowOff>
    </xdr:from>
    <xdr:to>
      <xdr:col>5</xdr:col>
      <xdr:colOff>409575</xdr:colOff>
      <xdr:row>92</xdr:row>
      <xdr:rowOff>146056</xdr:rowOff>
    </xdr:to>
    <xdr:sp macro="" textlink="">
      <xdr:nvSpPr>
        <xdr:cNvPr id="254" name="円/楕円 253"/>
        <xdr:cNvSpPr/>
      </xdr:nvSpPr>
      <xdr:spPr>
        <a:xfrm>
          <a:off x="3746500" y="1581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162583</xdr:rowOff>
    </xdr:from>
    <xdr:ext cx="599010" cy="259045"/>
    <xdr:sp macro="" textlink="">
      <xdr:nvSpPr>
        <xdr:cNvPr id="255" name="テキスト ボックス 254"/>
        <xdr:cNvSpPr txBox="1"/>
      </xdr:nvSpPr>
      <xdr:spPr>
        <a:xfrm>
          <a:off x="3497794" y="1559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100,333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169424</xdr:rowOff>
    </xdr:from>
    <xdr:to>
      <xdr:col>4</xdr:col>
      <xdr:colOff>206375</xdr:colOff>
      <xdr:row>93</xdr:row>
      <xdr:rowOff>99574</xdr:rowOff>
    </xdr:to>
    <xdr:sp macro="" textlink="">
      <xdr:nvSpPr>
        <xdr:cNvPr id="256" name="円/楕円 255"/>
        <xdr:cNvSpPr/>
      </xdr:nvSpPr>
      <xdr:spPr>
        <a:xfrm>
          <a:off x="2857500" y="159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116101</xdr:rowOff>
    </xdr:from>
    <xdr:ext cx="534377" cy="259045"/>
    <xdr:sp macro="" textlink="">
      <xdr:nvSpPr>
        <xdr:cNvPr id="257" name="テキスト ボックス 256"/>
        <xdr:cNvSpPr txBox="1"/>
      </xdr:nvSpPr>
      <xdr:spPr>
        <a:xfrm>
          <a:off x="2641111" y="1571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93,773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100501</xdr:rowOff>
    </xdr:from>
    <xdr:to>
      <xdr:col>3</xdr:col>
      <xdr:colOff>3175</xdr:colOff>
      <xdr:row>94</xdr:row>
      <xdr:rowOff>30651</xdr:rowOff>
    </xdr:to>
    <xdr:sp macro="" textlink="">
      <xdr:nvSpPr>
        <xdr:cNvPr id="258" name="円/楕円 257"/>
        <xdr:cNvSpPr/>
      </xdr:nvSpPr>
      <xdr:spPr>
        <a:xfrm>
          <a:off x="1968500" y="160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47178</xdr:rowOff>
    </xdr:from>
    <xdr:ext cx="534377" cy="259045"/>
    <xdr:sp macro="" textlink="">
      <xdr:nvSpPr>
        <xdr:cNvPr id="259" name="テキスト ボックス 258"/>
        <xdr:cNvSpPr txBox="1"/>
      </xdr:nvSpPr>
      <xdr:spPr>
        <a:xfrm>
          <a:off x="1752111" y="1582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116808</xdr:rowOff>
    </xdr:from>
    <xdr:to>
      <xdr:col>1</xdr:col>
      <xdr:colOff>485775</xdr:colOff>
      <xdr:row>94</xdr:row>
      <xdr:rowOff>46958</xdr:rowOff>
    </xdr:to>
    <xdr:sp macro="" textlink="">
      <xdr:nvSpPr>
        <xdr:cNvPr id="260" name="円/楕円 259"/>
        <xdr:cNvSpPr/>
      </xdr:nvSpPr>
      <xdr:spPr>
        <a:xfrm>
          <a:off x="1079500" y="160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63485</xdr:rowOff>
    </xdr:from>
    <xdr:ext cx="534377" cy="259045"/>
    <xdr:sp macro="" textlink="">
      <xdr:nvSpPr>
        <xdr:cNvPr id="261" name="テキスト ボックス 260"/>
        <xdr:cNvSpPr txBox="1"/>
      </xdr:nvSpPr>
      <xdr:spPr>
        <a:xfrm>
          <a:off x="863111" y="158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7" name="直線コネクタ 286"/>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8"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9" name="直線コネクタ 288"/>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90"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91" name="直線コネクタ 290"/>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43144</xdr:rowOff>
    </xdr:from>
    <xdr:to>
      <xdr:col>15</xdr:col>
      <xdr:colOff>180975</xdr:colOff>
      <xdr:row>38</xdr:row>
      <xdr:rowOff>70543</xdr:rowOff>
    </xdr:to>
    <xdr:cxnSp macro="">
      <xdr:nvCxnSpPr>
        <xdr:cNvPr id="292" name="直線コネクタ 291"/>
        <xdr:cNvCxnSpPr/>
      </xdr:nvCxnSpPr>
      <xdr:spPr>
        <a:xfrm>
          <a:off x="9639300" y="6558244"/>
          <a:ext cx="838200" cy="2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3"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4" name="フローチャート : 判断 293"/>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43144</xdr:rowOff>
    </xdr:from>
    <xdr:to>
      <xdr:col>14</xdr:col>
      <xdr:colOff>28575</xdr:colOff>
      <xdr:row>38</xdr:row>
      <xdr:rowOff>88352</xdr:rowOff>
    </xdr:to>
    <xdr:cxnSp macro="">
      <xdr:nvCxnSpPr>
        <xdr:cNvPr id="295" name="直線コネクタ 294"/>
        <xdr:cNvCxnSpPr/>
      </xdr:nvCxnSpPr>
      <xdr:spPr>
        <a:xfrm flipV="1">
          <a:off x="8750300" y="6558244"/>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39424</xdr:rowOff>
    </xdr:from>
    <xdr:to>
      <xdr:col>14</xdr:col>
      <xdr:colOff>79375</xdr:colOff>
      <xdr:row>35</xdr:row>
      <xdr:rowOff>141024</xdr:rowOff>
    </xdr:to>
    <xdr:sp macro="" textlink="">
      <xdr:nvSpPr>
        <xdr:cNvPr id="296" name="フローチャート : 判断 295"/>
        <xdr:cNvSpPr/>
      </xdr:nvSpPr>
      <xdr:spPr>
        <a:xfrm>
          <a:off x="9588500" y="60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157551</xdr:rowOff>
    </xdr:from>
    <xdr:ext cx="534377" cy="259045"/>
    <xdr:sp macro="" textlink="">
      <xdr:nvSpPr>
        <xdr:cNvPr id="297" name="テキスト ボックス 296"/>
        <xdr:cNvSpPr txBox="1"/>
      </xdr:nvSpPr>
      <xdr:spPr>
        <a:xfrm>
          <a:off x="9372111" y="58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45865</xdr:rowOff>
    </xdr:from>
    <xdr:to>
      <xdr:col>12</xdr:col>
      <xdr:colOff>511175</xdr:colOff>
      <xdr:row>38</xdr:row>
      <xdr:rowOff>88352</xdr:rowOff>
    </xdr:to>
    <xdr:cxnSp macro="">
      <xdr:nvCxnSpPr>
        <xdr:cNvPr id="298" name="直線コネクタ 297"/>
        <xdr:cNvCxnSpPr/>
      </xdr:nvCxnSpPr>
      <xdr:spPr>
        <a:xfrm>
          <a:off x="7861300" y="6560965"/>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9" name="フローチャート : 判断 298"/>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300" name="テキスト ボックス 299"/>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45865</xdr:rowOff>
    </xdr:from>
    <xdr:to>
      <xdr:col>11</xdr:col>
      <xdr:colOff>307975</xdr:colOff>
      <xdr:row>38</xdr:row>
      <xdr:rowOff>89049</xdr:rowOff>
    </xdr:to>
    <xdr:cxnSp macro="">
      <xdr:nvCxnSpPr>
        <xdr:cNvPr id="301" name="直線コネクタ 300"/>
        <xdr:cNvCxnSpPr/>
      </xdr:nvCxnSpPr>
      <xdr:spPr>
        <a:xfrm flipV="1">
          <a:off x="6972300" y="6560965"/>
          <a:ext cx="889000" cy="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2" name="フローチャート : 判断 301"/>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3" name="テキスト ボックス 302"/>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4" name="フローチャート : 判断 303"/>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5" name="テキスト ボックス 304"/>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19743</xdr:rowOff>
    </xdr:from>
    <xdr:to>
      <xdr:col>15</xdr:col>
      <xdr:colOff>231775</xdr:colOff>
      <xdr:row>38</xdr:row>
      <xdr:rowOff>121343</xdr:rowOff>
    </xdr:to>
    <xdr:sp macro="" textlink="">
      <xdr:nvSpPr>
        <xdr:cNvPr id="311" name="円/楕円 310"/>
        <xdr:cNvSpPr/>
      </xdr:nvSpPr>
      <xdr:spPr>
        <a:xfrm>
          <a:off x="10426700" y="65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106120</xdr:rowOff>
    </xdr:from>
    <xdr:ext cx="534377" cy="259045"/>
    <xdr:sp macro="" textlink="">
      <xdr:nvSpPr>
        <xdr:cNvPr id="312" name="補助費等該当値テキスト"/>
        <xdr:cNvSpPr txBox="1"/>
      </xdr:nvSpPr>
      <xdr:spPr>
        <a:xfrm>
          <a:off x="10528300" y="64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163794</xdr:rowOff>
    </xdr:from>
    <xdr:to>
      <xdr:col>14</xdr:col>
      <xdr:colOff>79375</xdr:colOff>
      <xdr:row>38</xdr:row>
      <xdr:rowOff>93944</xdr:rowOff>
    </xdr:to>
    <xdr:sp macro="" textlink="">
      <xdr:nvSpPr>
        <xdr:cNvPr id="313" name="円/楕円 312"/>
        <xdr:cNvSpPr/>
      </xdr:nvSpPr>
      <xdr:spPr>
        <a:xfrm>
          <a:off x="9588500" y="65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85071</xdr:rowOff>
    </xdr:from>
    <xdr:ext cx="534377" cy="259045"/>
    <xdr:sp macro="" textlink="">
      <xdr:nvSpPr>
        <xdr:cNvPr id="314" name="テキスト ボックス 313"/>
        <xdr:cNvSpPr txBox="1"/>
      </xdr:nvSpPr>
      <xdr:spPr>
        <a:xfrm>
          <a:off x="9372111" y="660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37552</xdr:rowOff>
    </xdr:from>
    <xdr:to>
      <xdr:col>12</xdr:col>
      <xdr:colOff>561975</xdr:colOff>
      <xdr:row>38</xdr:row>
      <xdr:rowOff>139152</xdr:rowOff>
    </xdr:to>
    <xdr:sp macro="" textlink="">
      <xdr:nvSpPr>
        <xdr:cNvPr id="315" name="円/楕円 314"/>
        <xdr:cNvSpPr/>
      </xdr:nvSpPr>
      <xdr:spPr>
        <a:xfrm>
          <a:off x="8699500" y="65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130279</xdr:rowOff>
    </xdr:from>
    <xdr:ext cx="534377" cy="259045"/>
    <xdr:sp macro="" textlink="">
      <xdr:nvSpPr>
        <xdr:cNvPr id="316" name="テキスト ボックス 315"/>
        <xdr:cNvSpPr txBox="1"/>
      </xdr:nvSpPr>
      <xdr:spPr>
        <a:xfrm>
          <a:off x="8483111" y="66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166515</xdr:rowOff>
    </xdr:from>
    <xdr:to>
      <xdr:col>11</xdr:col>
      <xdr:colOff>358775</xdr:colOff>
      <xdr:row>38</xdr:row>
      <xdr:rowOff>96665</xdr:rowOff>
    </xdr:to>
    <xdr:sp macro="" textlink="">
      <xdr:nvSpPr>
        <xdr:cNvPr id="317" name="円/楕円 316"/>
        <xdr:cNvSpPr/>
      </xdr:nvSpPr>
      <xdr:spPr>
        <a:xfrm>
          <a:off x="7810500" y="65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87792</xdr:rowOff>
    </xdr:from>
    <xdr:ext cx="534377" cy="259045"/>
    <xdr:sp macro="" textlink="">
      <xdr:nvSpPr>
        <xdr:cNvPr id="318" name="テキスト ボックス 317"/>
        <xdr:cNvSpPr txBox="1"/>
      </xdr:nvSpPr>
      <xdr:spPr>
        <a:xfrm>
          <a:off x="7594111" y="660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38249</xdr:rowOff>
    </xdr:from>
    <xdr:to>
      <xdr:col>10</xdr:col>
      <xdr:colOff>155575</xdr:colOff>
      <xdr:row>38</xdr:row>
      <xdr:rowOff>139849</xdr:rowOff>
    </xdr:to>
    <xdr:sp macro="" textlink="">
      <xdr:nvSpPr>
        <xdr:cNvPr id="319" name="円/楕円 318"/>
        <xdr:cNvSpPr/>
      </xdr:nvSpPr>
      <xdr:spPr>
        <a:xfrm>
          <a:off x="6921500" y="655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130976</xdr:rowOff>
    </xdr:from>
    <xdr:ext cx="534377" cy="259045"/>
    <xdr:sp macro="" textlink="">
      <xdr:nvSpPr>
        <xdr:cNvPr id="320" name="テキスト ボックス 319"/>
        <xdr:cNvSpPr txBox="1"/>
      </xdr:nvSpPr>
      <xdr:spPr>
        <a:xfrm>
          <a:off x="6705111" y="664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6" name="直線コネクタ 345"/>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7"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8" name="直線コネクタ 347"/>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9"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50" name="直線コネクタ 349"/>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31868</xdr:rowOff>
    </xdr:from>
    <xdr:to>
      <xdr:col>15</xdr:col>
      <xdr:colOff>180975</xdr:colOff>
      <xdr:row>58</xdr:row>
      <xdr:rowOff>151128</xdr:rowOff>
    </xdr:to>
    <xdr:cxnSp macro="">
      <xdr:nvCxnSpPr>
        <xdr:cNvPr id="351" name="直線コネクタ 350"/>
        <xdr:cNvCxnSpPr/>
      </xdr:nvCxnSpPr>
      <xdr:spPr>
        <a:xfrm>
          <a:off x="9639300" y="9975968"/>
          <a:ext cx="838200" cy="1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2"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3" name="フローチャート : 判断 352"/>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31868</xdr:rowOff>
    </xdr:from>
    <xdr:to>
      <xdr:col>14</xdr:col>
      <xdr:colOff>28575</xdr:colOff>
      <xdr:row>58</xdr:row>
      <xdr:rowOff>112357</xdr:rowOff>
    </xdr:to>
    <xdr:cxnSp macro="">
      <xdr:nvCxnSpPr>
        <xdr:cNvPr id="354" name="直線コネクタ 353"/>
        <xdr:cNvCxnSpPr/>
      </xdr:nvCxnSpPr>
      <xdr:spPr>
        <a:xfrm flipV="1">
          <a:off x="8750300" y="9975968"/>
          <a:ext cx="889000" cy="8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79987</xdr:rowOff>
    </xdr:from>
    <xdr:to>
      <xdr:col>14</xdr:col>
      <xdr:colOff>79375</xdr:colOff>
      <xdr:row>59</xdr:row>
      <xdr:rowOff>10137</xdr:rowOff>
    </xdr:to>
    <xdr:sp macro="" textlink="">
      <xdr:nvSpPr>
        <xdr:cNvPr id="355" name="フローチャート : 判断 354"/>
        <xdr:cNvSpPr/>
      </xdr:nvSpPr>
      <xdr:spPr>
        <a:xfrm>
          <a:off x="9588500" y="1002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1264</xdr:rowOff>
    </xdr:from>
    <xdr:ext cx="534377" cy="259045"/>
    <xdr:sp macro="" textlink="">
      <xdr:nvSpPr>
        <xdr:cNvPr id="356" name="テキスト ボックス 355"/>
        <xdr:cNvSpPr txBox="1"/>
      </xdr:nvSpPr>
      <xdr:spPr>
        <a:xfrm>
          <a:off x="9372111" y="101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112357</xdr:rowOff>
    </xdr:from>
    <xdr:to>
      <xdr:col>12</xdr:col>
      <xdr:colOff>511175</xdr:colOff>
      <xdr:row>58</xdr:row>
      <xdr:rowOff>154174</xdr:rowOff>
    </xdr:to>
    <xdr:cxnSp macro="">
      <xdr:nvCxnSpPr>
        <xdr:cNvPr id="357" name="直線コネクタ 356"/>
        <xdr:cNvCxnSpPr/>
      </xdr:nvCxnSpPr>
      <xdr:spPr>
        <a:xfrm flipV="1">
          <a:off x="7861300" y="10056457"/>
          <a:ext cx="889000" cy="4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8" name="フローチャート : 判断 357"/>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9" name="テキスト ボックス 358"/>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154174</xdr:rowOff>
    </xdr:from>
    <xdr:to>
      <xdr:col>11</xdr:col>
      <xdr:colOff>307975</xdr:colOff>
      <xdr:row>58</xdr:row>
      <xdr:rowOff>169343</xdr:rowOff>
    </xdr:to>
    <xdr:cxnSp macro="">
      <xdr:nvCxnSpPr>
        <xdr:cNvPr id="360" name="直線コネクタ 359"/>
        <xdr:cNvCxnSpPr/>
      </xdr:nvCxnSpPr>
      <xdr:spPr>
        <a:xfrm flipV="1">
          <a:off x="6972300" y="10098274"/>
          <a:ext cx="889000" cy="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61" name="フローチャート : 判断 360"/>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2" name="テキスト ボックス 361"/>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3" name="フローチャート : 判断 362"/>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4" name="テキスト ボックス 363"/>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100328</xdr:rowOff>
    </xdr:from>
    <xdr:to>
      <xdr:col>15</xdr:col>
      <xdr:colOff>231775</xdr:colOff>
      <xdr:row>59</xdr:row>
      <xdr:rowOff>30478</xdr:rowOff>
    </xdr:to>
    <xdr:sp macro="" textlink="">
      <xdr:nvSpPr>
        <xdr:cNvPr id="370" name="円/楕円 369"/>
        <xdr:cNvSpPr/>
      </xdr:nvSpPr>
      <xdr:spPr>
        <a:xfrm>
          <a:off x="10426700" y="100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59705</xdr:rowOff>
    </xdr:from>
    <xdr:ext cx="534377" cy="259045"/>
    <xdr:sp macro="" textlink="">
      <xdr:nvSpPr>
        <xdr:cNvPr id="371" name="普通建設事業費該当値テキスト"/>
        <xdr:cNvSpPr txBox="1"/>
      </xdr:nvSpPr>
      <xdr:spPr>
        <a:xfrm>
          <a:off x="10528300" y="983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73,001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152518</xdr:rowOff>
    </xdr:from>
    <xdr:to>
      <xdr:col>14</xdr:col>
      <xdr:colOff>79375</xdr:colOff>
      <xdr:row>58</xdr:row>
      <xdr:rowOff>82668</xdr:rowOff>
    </xdr:to>
    <xdr:sp macro="" textlink="">
      <xdr:nvSpPr>
        <xdr:cNvPr id="372" name="円/楕円 371"/>
        <xdr:cNvSpPr/>
      </xdr:nvSpPr>
      <xdr:spPr>
        <a:xfrm>
          <a:off x="9588500" y="99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99195</xdr:rowOff>
    </xdr:from>
    <xdr:ext cx="599010" cy="259045"/>
    <xdr:sp macro="" textlink="">
      <xdr:nvSpPr>
        <xdr:cNvPr id="373" name="テキスト ボックス 372"/>
        <xdr:cNvSpPr txBox="1"/>
      </xdr:nvSpPr>
      <xdr:spPr>
        <a:xfrm>
          <a:off x="9339794" y="970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61557</xdr:rowOff>
    </xdr:from>
    <xdr:to>
      <xdr:col>12</xdr:col>
      <xdr:colOff>561975</xdr:colOff>
      <xdr:row>58</xdr:row>
      <xdr:rowOff>163157</xdr:rowOff>
    </xdr:to>
    <xdr:sp macro="" textlink="">
      <xdr:nvSpPr>
        <xdr:cNvPr id="374" name="円/楕円 373"/>
        <xdr:cNvSpPr/>
      </xdr:nvSpPr>
      <xdr:spPr>
        <a:xfrm>
          <a:off x="8699500" y="100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154284</xdr:rowOff>
    </xdr:from>
    <xdr:ext cx="534377" cy="259045"/>
    <xdr:sp macro="" textlink="">
      <xdr:nvSpPr>
        <xdr:cNvPr id="375" name="テキスト ボックス 374"/>
        <xdr:cNvSpPr txBox="1"/>
      </xdr:nvSpPr>
      <xdr:spPr>
        <a:xfrm>
          <a:off x="8483111" y="100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103374</xdr:rowOff>
    </xdr:from>
    <xdr:to>
      <xdr:col>11</xdr:col>
      <xdr:colOff>358775</xdr:colOff>
      <xdr:row>59</xdr:row>
      <xdr:rowOff>33524</xdr:rowOff>
    </xdr:to>
    <xdr:sp macro="" textlink="">
      <xdr:nvSpPr>
        <xdr:cNvPr id="376" name="円/楕円 375"/>
        <xdr:cNvSpPr/>
      </xdr:nvSpPr>
      <xdr:spPr>
        <a:xfrm>
          <a:off x="7810500" y="100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24651</xdr:rowOff>
    </xdr:from>
    <xdr:ext cx="534377" cy="259045"/>
    <xdr:sp macro="" textlink="">
      <xdr:nvSpPr>
        <xdr:cNvPr id="377" name="テキスト ボックス 376"/>
        <xdr:cNvSpPr txBox="1"/>
      </xdr:nvSpPr>
      <xdr:spPr>
        <a:xfrm>
          <a:off x="7594111" y="1014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118543</xdr:rowOff>
    </xdr:from>
    <xdr:to>
      <xdr:col>10</xdr:col>
      <xdr:colOff>155575</xdr:colOff>
      <xdr:row>59</xdr:row>
      <xdr:rowOff>48693</xdr:rowOff>
    </xdr:to>
    <xdr:sp macro="" textlink="">
      <xdr:nvSpPr>
        <xdr:cNvPr id="378" name="円/楕円 377"/>
        <xdr:cNvSpPr/>
      </xdr:nvSpPr>
      <xdr:spPr>
        <a:xfrm>
          <a:off x="6921500" y="100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39820</xdr:rowOff>
    </xdr:from>
    <xdr:ext cx="534377" cy="259045"/>
    <xdr:sp macro="" textlink="">
      <xdr:nvSpPr>
        <xdr:cNvPr id="379" name="テキスト ボックス 378"/>
        <xdr:cNvSpPr txBox="1"/>
      </xdr:nvSpPr>
      <xdr:spPr>
        <a:xfrm>
          <a:off x="6705111" y="101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3" name="テキスト ボックス 392"/>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5" name="テキスト ボックス 394"/>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7" name="テキスト ボックス 396"/>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9" name="テキスト ボックス 398"/>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1" name="テキスト ボックス 400"/>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5" name="直線コネクタ 404"/>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6"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7" name="直線コネクタ 406"/>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8"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9" name="直線コネクタ 408"/>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32558</xdr:rowOff>
    </xdr:from>
    <xdr:to>
      <xdr:col>15</xdr:col>
      <xdr:colOff>180975</xdr:colOff>
      <xdr:row>79</xdr:row>
      <xdr:rowOff>85742</xdr:rowOff>
    </xdr:to>
    <xdr:cxnSp macro="">
      <xdr:nvCxnSpPr>
        <xdr:cNvPr id="410" name="直線コネクタ 409"/>
        <xdr:cNvCxnSpPr/>
      </xdr:nvCxnSpPr>
      <xdr:spPr>
        <a:xfrm>
          <a:off x="9639300" y="13577108"/>
          <a:ext cx="838200" cy="5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11"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2" name="フローチャート : 判断 411"/>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32558</xdr:rowOff>
    </xdr:from>
    <xdr:to>
      <xdr:col>14</xdr:col>
      <xdr:colOff>28575</xdr:colOff>
      <xdr:row>79</xdr:row>
      <xdr:rowOff>58809</xdr:rowOff>
    </xdr:to>
    <xdr:cxnSp macro="">
      <xdr:nvCxnSpPr>
        <xdr:cNvPr id="413" name="直線コネクタ 412"/>
        <xdr:cNvCxnSpPr/>
      </xdr:nvCxnSpPr>
      <xdr:spPr>
        <a:xfrm flipV="1">
          <a:off x="8750300" y="13577108"/>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153526</xdr:rowOff>
    </xdr:from>
    <xdr:to>
      <xdr:col>14</xdr:col>
      <xdr:colOff>79375</xdr:colOff>
      <xdr:row>79</xdr:row>
      <xdr:rowOff>83676</xdr:rowOff>
    </xdr:to>
    <xdr:sp macro="" textlink="">
      <xdr:nvSpPr>
        <xdr:cNvPr id="414" name="フローチャート : 判断 413"/>
        <xdr:cNvSpPr/>
      </xdr:nvSpPr>
      <xdr:spPr>
        <a:xfrm>
          <a:off x="9588500" y="135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74803</xdr:rowOff>
    </xdr:from>
    <xdr:ext cx="534377" cy="259045"/>
    <xdr:sp macro="" textlink="">
      <xdr:nvSpPr>
        <xdr:cNvPr id="415" name="テキスト ボックス 414"/>
        <xdr:cNvSpPr txBox="1"/>
      </xdr:nvSpPr>
      <xdr:spPr>
        <a:xfrm>
          <a:off x="9372111" y="136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6" name="フローチャート : 判断 415"/>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7" name="テキスト ボックス 416"/>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34942</xdr:rowOff>
    </xdr:from>
    <xdr:to>
      <xdr:col>15</xdr:col>
      <xdr:colOff>231775</xdr:colOff>
      <xdr:row>79</xdr:row>
      <xdr:rowOff>136542</xdr:rowOff>
    </xdr:to>
    <xdr:sp macro="" textlink="">
      <xdr:nvSpPr>
        <xdr:cNvPr id="423" name="円/楕円 422"/>
        <xdr:cNvSpPr/>
      </xdr:nvSpPr>
      <xdr:spPr>
        <a:xfrm>
          <a:off x="10426700" y="135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469744" cy="259045"/>
    <xdr:sp macro="" textlink="">
      <xdr:nvSpPr>
        <xdr:cNvPr id="424" name="普通建設事業費 （ うち新規整備　）該当値テキスト"/>
        <xdr:cNvSpPr txBox="1"/>
      </xdr:nvSpPr>
      <xdr:spPr>
        <a:xfrm>
          <a:off x="10528300" y="135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153208</xdr:rowOff>
    </xdr:from>
    <xdr:to>
      <xdr:col>14</xdr:col>
      <xdr:colOff>79375</xdr:colOff>
      <xdr:row>79</xdr:row>
      <xdr:rowOff>83358</xdr:rowOff>
    </xdr:to>
    <xdr:sp macro="" textlink="">
      <xdr:nvSpPr>
        <xdr:cNvPr id="425" name="円/楕円 424"/>
        <xdr:cNvSpPr/>
      </xdr:nvSpPr>
      <xdr:spPr>
        <a:xfrm>
          <a:off x="9588500" y="135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99885</xdr:rowOff>
    </xdr:from>
    <xdr:ext cx="534377" cy="259045"/>
    <xdr:sp macro="" textlink="">
      <xdr:nvSpPr>
        <xdr:cNvPr id="426" name="テキスト ボックス 425"/>
        <xdr:cNvSpPr txBox="1"/>
      </xdr:nvSpPr>
      <xdr:spPr>
        <a:xfrm>
          <a:off x="9372111" y="1330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8009</xdr:rowOff>
    </xdr:from>
    <xdr:to>
      <xdr:col>12</xdr:col>
      <xdr:colOff>561975</xdr:colOff>
      <xdr:row>79</xdr:row>
      <xdr:rowOff>109609</xdr:rowOff>
    </xdr:to>
    <xdr:sp macro="" textlink="">
      <xdr:nvSpPr>
        <xdr:cNvPr id="427" name="円/楕円 426"/>
        <xdr:cNvSpPr/>
      </xdr:nvSpPr>
      <xdr:spPr>
        <a:xfrm>
          <a:off x="8699500" y="135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100736</xdr:rowOff>
    </xdr:from>
    <xdr:ext cx="534377" cy="259045"/>
    <xdr:sp macro="" textlink="">
      <xdr:nvSpPr>
        <xdr:cNvPr id="428" name="テキスト ボックス 427"/>
        <xdr:cNvSpPr txBox="1"/>
      </xdr:nvSpPr>
      <xdr:spPr>
        <a:xfrm>
          <a:off x="8483111" y="136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2" name="直線コネクタ 451"/>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3"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4" name="直線コネクタ 453"/>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5"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6" name="直線コネクタ 455"/>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4941</xdr:rowOff>
    </xdr:from>
    <xdr:to>
      <xdr:col>15</xdr:col>
      <xdr:colOff>180975</xdr:colOff>
      <xdr:row>94</xdr:row>
      <xdr:rowOff>143497</xdr:rowOff>
    </xdr:to>
    <xdr:cxnSp macro="">
      <xdr:nvCxnSpPr>
        <xdr:cNvPr id="457" name="直線コネクタ 456"/>
        <xdr:cNvCxnSpPr/>
      </xdr:nvCxnSpPr>
      <xdr:spPr>
        <a:xfrm>
          <a:off x="9639300" y="15778341"/>
          <a:ext cx="838200" cy="48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8"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9" name="フローチャート : 判断 458"/>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4941</xdr:rowOff>
    </xdr:from>
    <xdr:to>
      <xdr:col>14</xdr:col>
      <xdr:colOff>28575</xdr:colOff>
      <xdr:row>94</xdr:row>
      <xdr:rowOff>36131</xdr:rowOff>
    </xdr:to>
    <xdr:cxnSp macro="">
      <xdr:nvCxnSpPr>
        <xdr:cNvPr id="460" name="直線コネクタ 459"/>
        <xdr:cNvCxnSpPr/>
      </xdr:nvCxnSpPr>
      <xdr:spPr>
        <a:xfrm flipV="1">
          <a:off x="8750300" y="15778341"/>
          <a:ext cx="889000" cy="37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106972</xdr:rowOff>
    </xdr:from>
    <xdr:to>
      <xdr:col>14</xdr:col>
      <xdr:colOff>79375</xdr:colOff>
      <xdr:row>97</xdr:row>
      <xdr:rowOff>37122</xdr:rowOff>
    </xdr:to>
    <xdr:sp macro="" textlink="">
      <xdr:nvSpPr>
        <xdr:cNvPr id="461" name="フローチャート : 判断 460"/>
        <xdr:cNvSpPr/>
      </xdr:nvSpPr>
      <xdr:spPr>
        <a:xfrm>
          <a:off x="9588500" y="1656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28249</xdr:rowOff>
    </xdr:from>
    <xdr:ext cx="534377" cy="259045"/>
    <xdr:sp macro="" textlink="">
      <xdr:nvSpPr>
        <xdr:cNvPr id="462" name="テキスト ボックス 461"/>
        <xdr:cNvSpPr txBox="1"/>
      </xdr:nvSpPr>
      <xdr:spPr>
        <a:xfrm>
          <a:off x="9372111" y="166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3" name="フローチャート : 判断 462"/>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4" name="テキスト ボックス 463"/>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92697</xdr:rowOff>
    </xdr:from>
    <xdr:to>
      <xdr:col>15</xdr:col>
      <xdr:colOff>231775</xdr:colOff>
      <xdr:row>95</xdr:row>
      <xdr:rowOff>22847</xdr:rowOff>
    </xdr:to>
    <xdr:sp macro="" textlink="">
      <xdr:nvSpPr>
        <xdr:cNvPr id="470" name="円/楕円 469"/>
        <xdr:cNvSpPr/>
      </xdr:nvSpPr>
      <xdr:spPr>
        <a:xfrm>
          <a:off x="10426700" y="162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115574</xdr:rowOff>
    </xdr:from>
    <xdr:ext cx="534377" cy="259045"/>
    <xdr:sp macro="" textlink="">
      <xdr:nvSpPr>
        <xdr:cNvPr id="471" name="普通建設事業費 （ うち更新整備　）該当値テキスト"/>
        <xdr:cNvSpPr txBox="1"/>
      </xdr:nvSpPr>
      <xdr:spPr>
        <a:xfrm>
          <a:off x="10528300" y="160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59,701</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125591</xdr:rowOff>
    </xdr:from>
    <xdr:to>
      <xdr:col>14</xdr:col>
      <xdr:colOff>79375</xdr:colOff>
      <xdr:row>92</xdr:row>
      <xdr:rowOff>55741</xdr:rowOff>
    </xdr:to>
    <xdr:sp macro="" textlink="">
      <xdr:nvSpPr>
        <xdr:cNvPr id="472" name="円/楕円 471"/>
        <xdr:cNvSpPr/>
      </xdr:nvSpPr>
      <xdr:spPr>
        <a:xfrm>
          <a:off x="9588500" y="157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72268</xdr:rowOff>
    </xdr:from>
    <xdr:ext cx="534377" cy="259045"/>
    <xdr:sp macro="" textlink="">
      <xdr:nvSpPr>
        <xdr:cNvPr id="473" name="テキスト ボックス 472"/>
        <xdr:cNvSpPr txBox="1"/>
      </xdr:nvSpPr>
      <xdr:spPr>
        <a:xfrm>
          <a:off x="9372111" y="1550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97,611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156781</xdr:rowOff>
    </xdr:from>
    <xdr:to>
      <xdr:col>12</xdr:col>
      <xdr:colOff>561975</xdr:colOff>
      <xdr:row>94</xdr:row>
      <xdr:rowOff>86931</xdr:rowOff>
    </xdr:to>
    <xdr:sp macro="" textlink="">
      <xdr:nvSpPr>
        <xdr:cNvPr id="474" name="円/楕円 473"/>
        <xdr:cNvSpPr/>
      </xdr:nvSpPr>
      <xdr:spPr>
        <a:xfrm>
          <a:off x="8699500" y="161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103458</xdr:rowOff>
    </xdr:from>
    <xdr:ext cx="534377" cy="259045"/>
    <xdr:sp macro="" textlink="">
      <xdr:nvSpPr>
        <xdr:cNvPr id="475" name="テキスト ボックス 474"/>
        <xdr:cNvSpPr txBox="1"/>
      </xdr:nvSpPr>
      <xdr:spPr>
        <a:xfrm>
          <a:off x="8483111" y="1587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9" name="直線コネクタ 498"/>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500"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2"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3" name="直線コネクタ 502"/>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41673</xdr:rowOff>
    </xdr:from>
    <xdr:to>
      <xdr:col>23</xdr:col>
      <xdr:colOff>517525</xdr:colOff>
      <xdr:row>39</xdr:row>
      <xdr:rowOff>42568</xdr:rowOff>
    </xdr:to>
    <xdr:cxnSp macro="">
      <xdr:nvCxnSpPr>
        <xdr:cNvPr id="504" name="直線コネクタ 503"/>
        <xdr:cNvCxnSpPr/>
      </xdr:nvCxnSpPr>
      <xdr:spPr>
        <a:xfrm flipV="1">
          <a:off x="15481300" y="6728223"/>
          <a:ext cx="8382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5"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6" name="フローチャート : 判断 505"/>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41059</xdr:rowOff>
    </xdr:from>
    <xdr:to>
      <xdr:col>22</xdr:col>
      <xdr:colOff>365125</xdr:colOff>
      <xdr:row>39</xdr:row>
      <xdr:rowOff>42568</xdr:rowOff>
    </xdr:to>
    <xdr:cxnSp macro="">
      <xdr:nvCxnSpPr>
        <xdr:cNvPr id="507" name="直線コネクタ 506"/>
        <xdr:cNvCxnSpPr/>
      </xdr:nvCxnSpPr>
      <xdr:spPr>
        <a:xfrm>
          <a:off x="14592300" y="672760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146176</xdr:rowOff>
    </xdr:from>
    <xdr:to>
      <xdr:col>22</xdr:col>
      <xdr:colOff>415925</xdr:colOff>
      <xdr:row>39</xdr:row>
      <xdr:rowOff>76326</xdr:rowOff>
    </xdr:to>
    <xdr:sp macro="" textlink="">
      <xdr:nvSpPr>
        <xdr:cNvPr id="508" name="フローチャート : 判断 507"/>
        <xdr:cNvSpPr/>
      </xdr:nvSpPr>
      <xdr:spPr>
        <a:xfrm>
          <a:off x="15430500" y="666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92853</xdr:rowOff>
    </xdr:from>
    <xdr:ext cx="469744" cy="259045"/>
    <xdr:sp macro="" textlink="">
      <xdr:nvSpPr>
        <xdr:cNvPr id="509" name="テキスト ボックス 508"/>
        <xdr:cNvSpPr txBox="1"/>
      </xdr:nvSpPr>
      <xdr:spPr>
        <a:xfrm>
          <a:off x="15246427" y="643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41059</xdr:rowOff>
    </xdr:from>
    <xdr:to>
      <xdr:col>21</xdr:col>
      <xdr:colOff>161925</xdr:colOff>
      <xdr:row>39</xdr:row>
      <xdr:rowOff>43600</xdr:rowOff>
    </xdr:to>
    <xdr:cxnSp macro="">
      <xdr:nvCxnSpPr>
        <xdr:cNvPr id="510" name="直線コネクタ 509"/>
        <xdr:cNvCxnSpPr/>
      </xdr:nvCxnSpPr>
      <xdr:spPr>
        <a:xfrm flipV="1">
          <a:off x="13703300" y="672760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11" name="フローチャート : 判断 510"/>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2" name="テキスト ボックス 511"/>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42690</xdr:rowOff>
    </xdr:from>
    <xdr:to>
      <xdr:col>19</xdr:col>
      <xdr:colOff>644525</xdr:colOff>
      <xdr:row>39</xdr:row>
      <xdr:rowOff>43600</xdr:rowOff>
    </xdr:to>
    <xdr:cxnSp macro="">
      <xdr:nvCxnSpPr>
        <xdr:cNvPr id="513" name="直線コネクタ 512"/>
        <xdr:cNvCxnSpPr/>
      </xdr:nvCxnSpPr>
      <xdr:spPr>
        <a:xfrm>
          <a:off x="12814300" y="6729240"/>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4" name="フローチャート : 判断 513"/>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5" name="テキスト ボックス 514"/>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6" name="フローチャート : 判断 515"/>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7" name="テキスト ボックス 516"/>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162323</xdr:rowOff>
    </xdr:from>
    <xdr:to>
      <xdr:col>23</xdr:col>
      <xdr:colOff>568325</xdr:colOff>
      <xdr:row>39</xdr:row>
      <xdr:rowOff>92473</xdr:rowOff>
    </xdr:to>
    <xdr:sp macro="" textlink="">
      <xdr:nvSpPr>
        <xdr:cNvPr id="523" name="円/楕円 522"/>
        <xdr:cNvSpPr/>
      </xdr:nvSpPr>
      <xdr:spPr>
        <a:xfrm>
          <a:off x="16268700" y="66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4"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163218</xdr:rowOff>
    </xdr:from>
    <xdr:to>
      <xdr:col>22</xdr:col>
      <xdr:colOff>415925</xdr:colOff>
      <xdr:row>39</xdr:row>
      <xdr:rowOff>93368</xdr:rowOff>
    </xdr:to>
    <xdr:sp macro="" textlink="">
      <xdr:nvSpPr>
        <xdr:cNvPr id="525" name="円/楕円 524"/>
        <xdr:cNvSpPr/>
      </xdr:nvSpPr>
      <xdr:spPr>
        <a:xfrm>
          <a:off x="15430500" y="66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84495</xdr:rowOff>
    </xdr:from>
    <xdr:ext cx="378565" cy="259045"/>
    <xdr:sp macro="" textlink="">
      <xdr:nvSpPr>
        <xdr:cNvPr id="526" name="テキスト ボックス 525"/>
        <xdr:cNvSpPr txBox="1"/>
      </xdr:nvSpPr>
      <xdr:spPr>
        <a:xfrm>
          <a:off x="15292017" y="677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161709</xdr:rowOff>
    </xdr:from>
    <xdr:to>
      <xdr:col>21</xdr:col>
      <xdr:colOff>212725</xdr:colOff>
      <xdr:row>39</xdr:row>
      <xdr:rowOff>91859</xdr:rowOff>
    </xdr:to>
    <xdr:sp macro="" textlink="">
      <xdr:nvSpPr>
        <xdr:cNvPr id="527" name="円/楕円 526"/>
        <xdr:cNvSpPr/>
      </xdr:nvSpPr>
      <xdr:spPr>
        <a:xfrm>
          <a:off x="14541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82986</xdr:rowOff>
    </xdr:from>
    <xdr:ext cx="378565" cy="259045"/>
    <xdr:sp macro="" textlink="">
      <xdr:nvSpPr>
        <xdr:cNvPr id="528" name="テキスト ボックス 527"/>
        <xdr:cNvSpPr txBox="1"/>
      </xdr:nvSpPr>
      <xdr:spPr>
        <a:xfrm>
          <a:off x="14403017" y="6769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164250</xdr:rowOff>
    </xdr:from>
    <xdr:to>
      <xdr:col>20</xdr:col>
      <xdr:colOff>9525</xdr:colOff>
      <xdr:row>39</xdr:row>
      <xdr:rowOff>94400</xdr:rowOff>
    </xdr:to>
    <xdr:sp macro="" textlink="">
      <xdr:nvSpPr>
        <xdr:cNvPr id="529" name="円/楕円 528"/>
        <xdr:cNvSpPr/>
      </xdr:nvSpPr>
      <xdr:spPr>
        <a:xfrm>
          <a:off x="13652500" y="66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85527</xdr:rowOff>
    </xdr:from>
    <xdr:ext cx="378565" cy="259045"/>
    <xdr:sp macro="" textlink="">
      <xdr:nvSpPr>
        <xdr:cNvPr id="530" name="テキスト ボックス 529"/>
        <xdr:cNvSpPr txBox="1"/>
      </xdr:nvSpPr>
      <xdr:spPr>
        <a:xfrm>
          <a:off x="13514017" y="677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163340</xdr:rowOff>
    </xdr:from>
    <xdr:to>
      <xdr:col>18</xdr:col>
      <xdr:colOff>492125</xdr:colOff>
      <xdr:row>39</xdr:row>
      <xdr:rowOff>93490</xdr:rowOff>
    </xdr:to>
    <xdr:sp macro="" textlink="">
      <xdr:nvSpPr>
        <xdr:cNvPr id="531" name="円/楕円 530"/>
        <xdr:cNvSpPr/>
      </xdr:nvSpPr>
      <xdr:spPr>
        <a:xfrm>
          <a:off x="12763500" y="66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84617</xdr:rowOff>
    </xdr:from>
    <xdr:ext cx="378565" cy="259045"/>
    <xdr:sp macro="" textlink="">
      <xdr:nvSpPr>
        <xdr:cNvPr id="532" name="テキスト ボックス 531"/>
        <xdr:cNvSpPr txBox="1"/>
      </xdr:nvSpPr>
      <xdr:spPr>
        <a:xfrm>
          <a:off x="12625017" y="6771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3" name="直線コネクタ 54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4" name="テキスト ボックス 54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5" name="直線コネクタ 54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6" name="テキスト ボックス 54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7" name="直線コネクタ 54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8" name="テキスト ボックス 54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9" name="直線コネクタ 54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50" name="テキスト ボックス 54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1" name="直線コネクタ 55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2" name="テキスト ボックス 55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3" name="直線コネクタ 55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4" name="テキスト ボックス 55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8" name="直線コネクタ 55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2" name="直線コネクタ 56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3" name="直線コネクタ 56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5" name="フローチャート : 判断 56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6" name="直線コネクタ 56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7" name="フローチャート : 判断 56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8" name="テキスト ボックス 567"/>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9" name="直線コネクタ 56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70" name="フローチャート : 判断 569"/>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1" name="テキスト ボックス 570"/>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2" name="直線コネクタ 57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3" name="フローチャート : 判断 572"/>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4" name="テキスト ボックス 573"/>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5" name="フローチャート : 判断 57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6" name="テキスト ボックス 575"/>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2" name="円/楕円 58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4" name="円/楕円 58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5" name="テキスト ボックス 584"/>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6" name="円/楕円 58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7" name="テキスト ボックス 586"/>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8" name="円/楕円 58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9" name="テキスト ボックス 588"/>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90" name="円/楕円 58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1" name="テキスト ボックス 590"/>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5" name="テキスト ボックス 60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7" name="テキスト ボックス 60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9" name="テキスト ボックス 60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7" name="直線コネクタ 616"/>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8"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9" name="直線コネクタ 618"/>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20"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21" name="直線コネクタ 620"/>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59668</xdr:rowOff>
    </xdr:from>
    <xdr:to>
      <xdr:col>23</xdr:col>
      <xdr:colOff>517525</xdr:colOff>
      <xdr:row>75</xdr:row>
      <xdr:rowOff>73951</xdr:rowOff>
    </xdr:to>
    <xdr:cxnSp macro="">
      <xdr:nvCxnSpPr>
        <xdr:cNvPr id="622" name="直線コネクタ 621"/>
        <xdr:cNvCxnSpPr/>
      </xdr:nvCxnSpPr>
      <xdr:spPr>
        <a:xfrm>
          <a:off x="15481300" y="12918418"/>
          <a:ext cx="8382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23"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4" name="フローチャート : 判断 623"/>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59668</xdr:rowOff>
    </xdr:from>
    <xdr:to>
      <xdr:col>22</xdr:col>
      <xdr:colOff>365125</xdr:colOff>
      <xdr:row>75</xdr:row>
      <xdr:rowOff>114205</xdr:rowOff>
    </xdr:to>
    <xdr:cxnSp macro="">
      <xdr:nvCxnSpPr>
        <xdr:cNvPr id="625" name="直線コネクタ 624"/>
        <xdr:cNvCxnSpPr/>
      </xdr:nvCxnSpPr>
      <xdr:spPr>
        <a:xfrm flipV="1">
          <a:off x="14592300" y="12918418"/>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136383</xdr:rowOff>
    </xdr:from>
    <xdr:to>
      <xdr:col>22</xdr:col>
      <xdr:colOff>415925</xdr:colOff>
      <xdr:row>75</xdr:row>
      <xdr:rowOff>66533</xdr:rowOff>
    </xdr:to>
    <xdr:sp macro="" textlink="">
      <xdr:nvSpPr>
        <xdr:cNvPr id="626" name="フローチャート : 判断 625"/>
        <xdr:cNvSpPr/>
      </xdr:nvSpPr>
      <xdr:spPr>
        <a:xfrm>
          <a:off x="15430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83060</xdr:rowOff>
    </xdr:from>
    <xdr:ext cx="534377" cy="259045"/>
    <xdr:sp macro="" textlink="">
      <xdr:nvSpPr>
        <xdr:cNvPr id="627" name="テキスト ボックス 626"/>
        <xdr:cNvSpPr txBox="1"/>
      </xdr:nvSpPr>
      <xdr:spPr>
        <a:xfrm>
          <a:off x="15214111" y="125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114205</xdr:rowOff>
    </xdr:from>
    <xdr:to>
      <xdr:col>21</xdr:col>
      <xdr:colOff>161925</xdr:colOff>
      <xdr:row>75</xdr:row>
      <xdr:rowOff>131383</xdr:rowOff>
    </xdr:to>
    <xdr:cxnSp macro="">
      <xdr:nvCxnSpPr>
        <xdr:cNvPr id="628" name="直線コネクタ 627"/>
        <xdr:cNvCxnSpPr/>
      </xdr:nvCxnSpPr>
      <xdr:spPr>
        <a:xfrm flipV="1">
          <a:off x="13703300" y="12972955"/>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9" name="フローチャート : 判断 628"/>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30" name="テキスト ボックス 629"/>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131383</xdr:rowOff>
    </xdr:from>
    <xdr:to>
      <xdr:col>19</xdr:col>
      <xdr:colOff>644525</xdr:colOff>
      <xdr:row>75</xdr:row>
      <xdr:rowOff>143684</xdr:rowOff>
    </xdr:to>
    <xdr:cxnSp macro="">
      <xdr:nvCxnSpPr>
        <xdr:cNvPr id="631" name="直線コネクタ 630"/>
        <xdr:cNvCxnSpPr/>
      </xdr:nvCxnSpPr>
      <xdr:spPr>
        <a:xfrm flipV="1">
          <a:off x="12814300" y="12990133"/>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2" name="フローチャート : 判断 631"/>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3" name="テキスト ボックス 632"/>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4" name="フローチャート : 判断 633"/>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5" name="テキスト ボックス 634"/>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23151</xdr:rowOff>
    </xdr:from>
    <xdr:to>
      <xdr:col>23</xdr:col>
      <xdr:colOff>568325</xdr:colOff>
      <xdr:row>75</xdr:row>
      <xdr:rowOff>124751</xdr:rowOff>
    </xdr:to>
    <xdr:sp macro="" textlink="">
      <xdr:nvSpPr>
        <xdr:cNvPr id="641" name="円/楕円 640"/>
        <xdr:cNvSpPr/>
      </xdr:nvSpPr>
      <xdr:spPr>
        <a:xfrm>
          <a:off x="16268700" y="128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46028</xdr:rowOff>
    </xdr:from>
    <xdr:ext cx="534377" cy="259045"/>
    <xdr:sp macro="" textlink="">
      <xdr:nvSpPr>
        <xdr:cNvPr id="642" name="公債費該当値テキスト"/>
        <xdr:cNvSpPr txBox="1"/>
      </xdr:nvSpPr>
      <xdr:spPr>
        <a:xfrm>
          <a:off x="16370300" y="127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65,290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8868</xdr:rowOff>
    </xdr:from>
    <xdr:to>
      <xdr:col>22</xdr:col>
      <xdr:colOff>415925</xdr:colOff>
      <xdr:row>75</xdr:row>
      <xdr:rowOff>110468</xdr:rowOff>
    </xdr:to>
    <xdr:sp macro="" textlink="">
      <xdr:nvSpPr>
        <xdr:cNvPr id="643" name="円/楕円 642"/>
        <xdr:cNvSpPr/>
      </xdr:nvSpPr>
      <xdr:spPr>
        <a:xfrm>
          <a:off x="15430500" y="1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101595</xdr:rowOff>
    </xdr:from>
    <xdr:ext cx="534377" cy="259045"/>
    <xdr:sp macro="" textlink="">
      <xdr:nvSpPr>
        <xdr:cNvPr id="644" name="テキスト ボックス 643"/>
        <xdr:cNvSpPr txBox="1"/>
      </xdr:nvSpPr>
      <xdr:spPr>
        <a:xfrm>
          <a:off x="15214111" y="1296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63405</xdr:rowOff>
    </xdr:from>
    <xdr:to>
      <xdr:col>21</xdr:col>
      <xdr:colOff>212725</xdr:colOff>
      <xdr:row>75</xdr:row>
      <xdr:rowOff>165005</xdr:rowOff>
    </xdr:to>
    <xdr:sp macro="" textlink="">
      <xdr:nvSpPr>
        <xdr:cNvPr id="645" name="円/楕円 644"/>
        <xdr:cNvSpPr/>
      </xdr:nvSpPr>
      <xdr:spPr>
        <a:xfrm>
          <a:off x="14541500" y="129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156132</xdr:rowOff>
    </xdr:from>
    <xdr:ext cx="534377" cy="259045"/>
    <xdr:sp macro="" textlink="">
      <xdr:nvSpPr>
        <xdr:cNvPr id="646" name="テキスト ボックス 645"/>
        <xdr:cNvSpPr txBox="1"/>
      </xdr:nvSpPr>
      <xdr:spPr>
        <a:xfrm>
          <a:off x="14325111" y="130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80583</xdr:rowOff>
    </xdr:from>
    <xdr:to>
      <xdr:col>20</xdr:col>
      <xdr:colOff>9525</xdr:colOff>
      <xdr:row>76</xdr:row>
      <xdr:rowOff>10734</xdr:rowOff>
    </xdr:to>
    <xdr:sp macro="" textlink="">
      <xdr:nvSpPr>
        <xdr:cNvPr id="647" name="円/楕円 646"/>
        <xdr:cNvSpPr/>
      </xdr:nvSpPr>
      <xdr:spPr>
        <a:xfrm>
          <a:off x="13652500" y="12939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1860</xdr:rowOff>
    </xdr:from>
    <xdr:ext cx="534377" cy="259045"/>
    <xdr:sp macro="" textlink="">
      <xdr:nvSpPr>
        <xdr:cNvPr id="648" name="テキスト ボックス 647"/>
        <xdr:cNvSpPr txBox="1"/>
      </xdr:nvSpPr>
      <xdr:spPr>
        <a:xfrm>
          <a:off x="13436111" y="130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92884</xdr:rowOff>
    </xdr:from>
    <xdr:to>
      <xdr:col>18</xdr:col>
      <xdr:colOff>492125</xdr:colOff>
      <xdr:row>76</xdr:row>
      <xdr:rowOff>23034</xdr:rowOff>
    </xdr:to>
    <xdr:sp macro="" textlink="">
      <xdr:nvSpPr>
        <xdr:cNvPr id="649" name="円/楕円 648"/>
        <xdr:cNvSpPr/>
      </xdr:nvSpPr>
      <xdr:spPr>
        <a:xfrm>
          <a:off x="12763500" y="1295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14161</xdr:rowOff>
    </xdr:from>
    <xdr:ext cx="534377" cy="259045"/>
    <xdr:sp macro="" textlink="">
      <xdr:nvSpPr>
        <xdr:cNvPr id="650" name="テキスト ボックス 649"/>
        <xdr:cNvSpPr txBox="1"/>
      </xdr:nvSpPr>
      <xdr:spPr>
        <a:xfrm>
          <a:off x="12547111" y="130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2" name="直線コネクタ 671"/>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3"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4" name="直線コネクタ 673"/>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5"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6" name="直線コネクタ 675"/>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70348</xdr:rowOff>
    </xdr:from>
    <xdr:to>
      <xdr:col>23</xdr:col>
      <xdr:colOff>517525</xdr:colOff>
      <xdr:row>98</xdr:row>
      <xdr:rowOff>80127</xdr:rowOff>
    </xdr:to>
    <xdr:cxnSp macro="">
      <xdr:nvCxnSpPr>
        <xdr:cNvPr id="677" name="直線コネクタ 676"/>
        <xdr:cNvCxnSpPr/>
      </xdr:nvCxnSpPr>
      <xdr:spPr>
        <a:xfrm>
          <a:off x="15481300" y="16872448"/>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8"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9" name="フローチャート : 判断 678"/>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43610</xdr:rowOff>
    </xdr:from>
    <xdr:to>
      <xdr:col>22</xdr:col>
      <xdr:colOff>365125</xdr:colOff>
      <xdr:row>98</xdr:row>
      <xdr:rowOff>70348</xdr:rowOff>
    </xdr:to>
    <xdr:cxnSp macro="">
      <xdr:nvCxnSpPr>
        <xdr:cNvPr id="680" name="直線コネクタ 679"/>
        <xdr:cNvCxnSpPr/>
      </xdr:nvCxnSpPr>
      <xdr:spPr>
        <a:xfrm>
          <a:off x="14592300" y="16845710"/>
          <a:ext cx="889000" cy="2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168142</xdr:rowOff>
    </xdr:from>
    <xdr:to>
      <xdr:col>22</xdr:col>
      <xdr:colOff>415925</xdr:colOff>
      <xdr:row>98</xdr:row>
      <xdr:rowOff>98292</xdr:rowOff>
    </xdr:to>
    <xdr:sp macro="" textlink="">
      <xdr:nvSpPr>
        <xdr:cNvPr id="681" name="フローチャート : 判断 680"/>
        <xdr:cNvSpPr/>
      </xdr:nvSpPr>
      <xdr:spPr>
        <a:xfrm>
          <a:off x="15430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114819</xdr:rowOff>
    </xdr:from>
    <xdr:ext cx="534377" cy="259045"/>
    <xdr:sp macro="" textlink="">
      <xdr:nvSpPr>
        <xdr:cNvPr id="682" name="テキスト ボックス 681"/>
        <xdr:cNvSpPr txBox="1"/>
      </xdr:nvSpPr>
      <xdr:spPr>
        <a:xfrm>
          <a:off x="15214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43610</xdr:rowOff>
    </xdr:from>
    <xdr:to>
      <xdr:col>21</xdr:col>
      <xdr:colOff>161925</xdr:colOff>
      <xdr:row>98</xdr:row>
      <xdr:rowOff>55122</xdr:rowOff>
    </xdr:to>
    <xdr:cxnSp macro="">
      <xdr:nvCxnSpPr>
        <xdr:cNvPr id="683" name="直線コネクタ 682"/>
        <xdr:cNvCxnSpPr/>
      </xdr:nvCxnSpPr>
      <xdr:spPr>
        <a:xfrm flipV="1">
          <a:off x="13703300" y="16845710"/>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4" name="フローチャート : 判断 683"/>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5" name="テキスト ボックス 684"/>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55122</xdr:rowOff>
    </xdr:from>
    <xdr:to>
      <xdr:col>19</xdr:col>
      <xdr:colOff>644525</xdr:colOff>
      <xdr:row>98</xdr:row>
      <xdr:rowOff>80657</xdr:rowOff>
    </xdr:to>
    <xdr:cxnSp macro="">
      <xdr:nvCxnSpPr>
        <xdr:cNvPr id="686" name="直線コネクタ 685"/>
        <xdr:cNvCxnSpPr/>
      </xdr:nvCxnSpPr>
      <xdr:spPr>
        <a:xfrm flipV="1">
          <a:off x="12814300" y="16857222"/>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7" name="フローチャート : 判断 686"/>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8" name="テキスト ボックス 687"/>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9" name="フローチャート : 判断 688"/>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90" name="テキスト ボックス 689"/>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29327</xdr:rowOff>
    </xdr:from>
    <xdr:to>
      <xdr:col>23</xdr:col>
      <xdr:colOff>568325</xdr:colOff>
      <xdr:row>98</xdr:row>
      <xdr:rowOff>130927</xdr:rowOff>
    </xdr:to>
    <xdr:sp macro="" textlink="">
      <xdr:nvSpPr>
        <xdr:cNvPr id="696" name="円/楕円 695"/>
        <xdr:cNvSpPr/>
      </xdr:nvSpPr>
      <xdr:spPr>
        <a:xfrm>
          <a:off x="16268700" y="1683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160154</xdr:rowOff>
    </xdr:from>
    <xdr:ext cx="534377" cy="259045"/>
    <xdr:sp macro="" textlink="">
      <xdr:nvSpPr>
        <xdr:cNvPr id="697" name="積立金該当値テキスト"/>
        <xdr:cNvSpPr txBox="1"/>
      </xdr:nvSpPr>
      <xdr:spPr>
        <a:xfrm>
          <a:off x="16370300" y="166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19548</xdr:rowOff>
    </xdr:from>
    <xdr:to>
      <xdr:col>22</xdr:col>
      <xdr:colOff>415925</xdr:colOff>
      <xdr:row>98</xdr:row>
      <xdr:rowOff>121148</xdr:rowOff>
    </xdr:to>
    <xdr:sp macro="" textlink="">
      <xdr:nvSpPr>
        <xdr:cNvPr id="698" name="円/楕円 697"/>
        <xdr:cNvSpPr/>
      </xdr:nvSpPr>
      <xdr:spPr>
        <a:xfrm>
          <a:off x="15430500" y="168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112275</xdr:rowOff>
    </xdr:from>
    <xdr:ext cx="534377" cy="259045"/>
    <xdr:sp macro="" textlink="">
      <xdr:nvSpPr>
        <xdr:cNvPr id="699" name="テキスト ボックス 698"/>
        <xdr:cNvSpPr txBox="1"/>
      </xdr:nvSpPr>
      <xdr:spPr>
        <a:xfrm>
          <a:off x="15214111" y="1691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164260</xdr:rowOff>
    </xdr:from>
    <xdr:to>
      <xdr:col>21</xdr:col>
      <xdr:colOff>212725</xdr:colOff>
      <xdr:row>98</xdr:row>
      <xdr:rowOff>94410</xdr:rowOff>
    </xdr:to>
    <xdr:sp macro="" textlink="">
      <xdr:nvSpPr>
        <xdr:cNvPr id="700" name="円/楕円 699"/>
        <xdr:cNvSpPr/>
      </xdr:nvSpPr>
      <xdr:spPr>
        <a:xfrm>
          <a:off x="14541500" y="167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85537</xdr:rowOff>
    </xdr:from>
    <xdr:ext cx="534377" cy="259045"/>
    <xdr:sp macro="" textlink="">
      <xdr:nvSpPr>
        <xdr:cNvPr id="701" name="テキスト ボックス 700"/>
        <xdr:cNvSpPr txBox="1"/>
      </xdr:nvSpPr>
      <xdr:spPr>
        <a:xfrm>
          <a:off x="14325111" y="168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4322</xdr:rowOff>
    </xdr:from>
    <xdr:to>
      <xdr:col>20</xdr:col>
      <xdr:colOff>9525</xdr:colOff>
      <xdr:row>98</xdr:row>
      <xdr:rowOff>105922</xdr:rowOff>
    </xdr:to>
    <xdr:sp macro="" textlink="">
      <xdr:nvSpPr>
        <xdr:cNvPr id="702" name="円/楕円 701"/>
        <xdr:cNvSpPr/>
      </xdr:nvSpPr>
      <xdr:spPr>
        <a:xfrm>
          <a:off x="13652500" y="168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97049</xdr:rowOff>
    </xdr:from>
    <xdr:ext cx="534377" cy="259045"/>
    <xdr:sp macro="" textlink="">
      <xdr:nvSpPr>
        <xdr:cNvPr id="703" name="テキスト ボックス 702"/>
        <xdr:cNvSpPr txBox="1"/>
      </xdr:nvSpPr>
      <xdr:spPr>
        <a:xfrm>
          <a:off x="13436111" y="168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29857</xdr:rowOff>
    </xdr:from>
    <xdr:to>
      <xdr:col>18</xdr:col>
      <xdr:colOff>492125</xdr:colOff>
      <xdr:row>98</xdr:row>
      <xdr:rowOff>131457</xdr:rowOff>
    </xdr:to>
    <xdr:sp macro="" textlink="">
      <xdr:nvSpPr>
        <xdr:cNvPr id="704" name="円/楕円 703"/>
        <xdr:cNvSpPr/>
      </xdr:nvSpPr>
      <xdr:spPr>
        <a:xfrm>
          <a:off x="12763500" y="168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122584</xdr:rowOff>
    </xdr:from>
    <xdr:ext cx="534377" cy="259045"/>
    <xdr:sp macro="" textlink="">
      <xdr:nvSpPr>
        <xdr:cNvPr id="705" name="テキスト ボックス 704"/>
        <xdr:cNvSpPr txBox="1"/>
      </xdr:nvSpPr>
      <xdr:spPr>
        <a:xfrm>
          <a:off x="12547111" y="1692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7" name="直線コネクタ 726"/>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30"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31" name="直線コネクタ 730"/>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106142</xdr:rowOff>
    </xdr:from>
    <xdr:to>
      <xdr:col>32</xdr:col>
      <xdr:colOff>187325</xdr:colOff>
      <xdr:row>38</xdr:row>
      <xdr:rowOff>111171</xdr:rowOff>
    </xdr:to>
    <xdr:cxnSp macro="">
      <xdr:nvCxnSpPr>
        <xdr:cNvPr id="732" name="直線コネクタ 731"/>
        <xdr:cNvCxnSpPr/>
      </xdr:nvCxnSpPr>
      <xdr:spPr>
        <a:xfrm flipV="1">
          <a:off x="21323300" y="662124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3"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4" name="フローチャート : 判断 733"/>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111171</xdr:rowOff>
    </xdr:from>
    <xdr:to>
      <xdr:col>31</xdr:col>
      <xdr:colOff>34925</xdr:colOff>
      <xdr:row>38</xdr:row>
      <xdr:rowOff>113137</xdr:rowOff>
    </xdr:to>
    <xdr:cxnSp macro="">
      <xdr:nvCxnSpPr>
        <xdr:cNvPr id="735" name="直線コネクタ 734"/>
        <xdr:cNvCxnSpPr/>
      </xdr:nvCxnSpPr>
      <xdr:spPr>
        <a:xfrm flipV="1">
          <a:off x="20434300" y="662627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10993</xdr:rowOff>
    </xdr:from>
    <xdr:to>
      <xdr:col>31</xdr:col>
      <xdr:colOff>85725</xdr:colOff>
      <xdr:row>38</xdr:row>
      <xdr:rowOff>112593</xdr:rowOff>
    </xdr:to>
    <xdr:sp macro="" textlink="">
      <xdr:nvSpPr>
        <xdr:cNvPr id="736" name="フローチャート : 判断 735"/>
        <xdr:cNvSpPr/>
      </xdr:nvSpPr>
      <xdr:spPr>
        <a:xfrm>
          <a:off x="21272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129120</xdr:rowOff>
    </xdr:from>
    <xdr:ext cx="469744" cy="259045"/>
    <xdr:sp macro="" textlink="">
      <xdr:nvSpPr>
        <xdr:cNvPr id="737" name="テキスト ボックス 736"/>
        <xdr:cNvSpPr txBox="1"/>
      </xdr:nvSpPr>
      <xdr:spPr>
        <a:xfrm>
          <a:off x="21088427"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113137</xdr:rowOff>
    </xdr:from>
    <xdr:to>
      <xdr:col>29</xdr:col>
      <xdr:colOff>517525</xdr:colOff>
      <xdr:row>38</xdr:row>
      <xdr:rowOff>115102</xdr:rowOff>
    </xdr:to>
    <xdr:cxnSp macro="">
      <xdr:nvCxnSpPr>
        <xdr:cNvPr id="738" name="直線コネクタ 737"/>
        <xdr:cNvCxnSpPr/>
      </xdr:nvCxnSpPr>
      <xdr:spPr>
        <a:xfrm flipV="1">
          <a:off x="19545300" y="6628237"/>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9" name="フローチャート : 判断 738"/>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40" name="テキスト ボックス 739"/>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115102</xdr:rowOff>
    </xdr:from>
    <xdr:to>
      <xdr:col>28</xdr:col>
      <xdr:colOff>314325</xdr:colOff>
      <xdr:row>38</xdr:row>
      <xdr:rowOff>118852</xdr:rowOff>
    </xdr:to>
    <xdr:cxnSp macro="">
      <xdr:nvCxnSpPr>
        <xdr:cNvPr id="741" name="直線コネクタ 740"/>
        <xdr:cNvCxnSpPr/>
      </xdr:nvCxnSpPr>
      <xdr:spPr>
        <a:xfrm flipV="1">
          <a:off x="18656300" y="6630202"/>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2" name="フローチャート : 判断 741"/>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3" name="テキスト ボックス 742"/>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4" name="フローチャート : 判断 743"/>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5" name="テキスト ボックス 744"/>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55342</xdr:rowOff>
    </xdr:from>
    <xdr:to>
      <xdr:col>32</xdr:col>
      <xdr:colOff>238125</xdr:colOff>
      <xdr:row>38</xdr:row>
      <xdr:rowOff>156942</xdr:rowOff>
    </xdr:to>
    <xdr:sp macro="" textlink="">
      <xdr:nvSpPr>
        <xdr:cNvPr id="751" name="円/楕円 750"/>
        <xdr:cNvSpPr/>
      </xdr:nvSpPr>
      <xdr:spPr>
        <a:xfrm>
          <a:off x="22110700" y="65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141719</xdr:rowOff>
    </xdr:from>
    <xdr:ext cx="378565" cy="259045"/>
    <xdr:sp macro="" textlink="">
      <xdr:nvSpPr>
        <xdr:cNvPr id="752" name="投資及び出資金該当値テキスト"/>
        <xdr:cNvSpPr txBox="1"/>
      </xdr:nvSpPr>
      <xdr:spPr>
        <a:xfrm>
          <a:off x="22212300" y="648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60371</xdr:rowOff>
    </xdr:from>
    <xdr:to>
      <xdr:col>31</xdr:col>
      <xdr:colOff>85725</xdr:colOff>
      <xdr:row>38</xdr:row>
      <xdr:rowOff>161971</xdr:rowOff>
    </xdr:to>
    <xdr:sp macro="" textlink="">
      <xdr:nvSpPr>
        <xdr:cNvPr id="753" name="円/楕円 752"/>
        <xdr:cNvSpPr/>
      </xdr:nvSpPr>
      <xdr:spPr>
        <a:xfrm>
          <a:off x="21272500" y="65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153098</xdr:rowOff>
    </xdr:from>
    <xdr:ext cx="378565" cy="259045"/>
    <xdr:sp macro="" textlink="">
      <xdr:nvSpPr>
        <xdr:cNvPr id="754" name="テキスト ボックス 753"/>
        <xdr:cNvSpPr txBox="1"/>
      </xdr:nvSpPr>
      <xdr:spPr>
        <a:xfrm>
          <a:off x="21134017" y="6668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62337</xdr:rowOff>
    </xdr:from>
    <xdr:to>
      <xdr:col>29</xdr:col>
      <xdr:colOff>568325</xdr:colOff>
      <xdr:row>38</xdr:row>
      <xdr:rowOff>163937</xdr:rowOff>
    </xdr:to>
    <xdr:sp macro="" textlink="">
      <xdr:nvSpPr>
        <xdr:cNvPr id="755" name="円/楕円 754"/>
        <xdr:cNvSpPr/>
      </xdr:nvSpPr>
      <xdr:spPr>
        <a:xfrm>
          <a:off x="20383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155064</xdr:rowOff>
    </xdr:from>
    <xdr:ext cx="378565" cy="259045"/>
    <xdr:sp macro="" textlink="">
      <xdr:nvSpPr>
        <xdr:cNvPr id="756" name="テキスト ボックス 755"/>
        <xdr:cNvSpPr txBox="1"/>
      </xdr:nvSpPr>
      <xdr:spPr>
        <a:xfrm>
          <a:off x="20245017" y="66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64302</xdr:rowOff>
    </xdr:from>
    <xdr:to>
      <xdr:col>28</xdr:col>
      <xdr:colOff>365125</xdr:colOff>
      <xdr:row>38</xdr:row>
      <xdr:rowOff>165902</xdr:rowOff>
    </xdr:to>
    <xdr:sp macro="" textlink="">
      <xdr:nvSpPr>
        <xdr:cNvPr id="757" name="円/楕円 756"/>
        <xdr:cNvSpPr/>
      </xdr:nvSpPr>
      <xdr:spPr>
        <a:xfrm>
          <a:off x="19494500" y="6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157029</xdr:rowOff>
    </xdr:from>
    <xdr:ext cx="378565" cy="259045"/>
    <xdr:sp macro="" textlink="">
      <xdr:nvSpPr>
        <xdr:cNvPr id="758" name="テキスト ボックス 757"/>
        <xdr:cNvSpPr txBox="1"/>
      </xdr:nvSpPr>
      <xdr:spPr>
        <a:xfrm>
          <a:off x="19356017" y="6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68052</xdr:rowOff>
    </xdr:from>
    <xdr:to>
      <xdr:col>27</xdr:col>
      <xdr:colOff>161925</xdr:colOff>
      <xdr:row>38</xdr:row>
      <xdr:rowOff>169652</xdr:rowOff>
    </xdr:to>
    <xdr:sp macro="" textlink="">
      <xdr:nvSpPr>
        <xdr:cNvPr id="759" name="円/楕円 758"/>
        <xdr:cNvSpPr/>
      </xdr:nvSpPr>
      <xdr:spPr>
        <a:xfrm>
          <a:off x="18605500" y="65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160779</xdr:rowOff>
    </xdr:from>
    <xdr:ext cx="378565" cy="259045"/>
    <xdr:sp macro="" textlink="">
      <xdr:nvSpPr>
        <xdr:cNvPr id="760" name="テキスト ボックス 759"/>
        <xdr:cNvSpPr txBox="1"/>
      </xdr:nvSpPr>
      <xdr:spPr>
        <a:xfrm>
          <a:off x="18467017" y="667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4" name="直線コネクタ 783"/>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7"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8" name="直線コネクタ 787"/>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149111</xdr:rowOff>
    </xdr:from>
    <xdr:to>
      <xdr:col>32</xdr:col>
      <xdr:colOff>187325</xdr:colOff>
      <xdr:row>58</xdr:row>
      <xdr:rowOff>155702</xdr:rowOff>
    </xdr:to>
    <xdr:cxnSp macro="">
      <xdr:nvCxnSpPr>
        <xdr:cNvPr id="789" name="直線コネクタ 788"/>
        <xdr:cNvCxnSpPr/>
      </xdr:nvCxnSpPr>
      <xdr:spPr>
        <a:xfrm flipV="1">
          <a:off x="21323300" y="10093211"/>
          <a:ext cx="8382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90"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91" name="フローチャート : 判断 790"/>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155702</xdr:rowOff>
    </xdr:from>
    <xdr:to>
      <xdr:col>31</xdr:col>
      <xdr:colOff>34925</xdr:colOff>
      <xdr:row>58</xdr:row>
      <xdr:rowOff>155816</xdr:rowOff>
    </xdr:to>
    <xdr:cxnSp macro="">
      <xdr:nvCxnSpPr>
        <xdr:cNvPr id="792" name="直線コネクタ 791"/>
        <xdr:cNvCxnSpPr/>
      </xdr:nvCxnSpPr>
      <xdr:spPr>
        <a:xfrm flipV="1">
          <a:off x="20434300" y="1009980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85281</xdr:rowOff>
    </xdr:from>
    <xdr:to>
      <xdr:col>31</xdr:col>
      <xdr:colOff>85725</xdr:colOff>
      <xdr:row>58</xdr:row>
      <xdr:rowOff>15431</xdr:rowOff>
    </xdr:to>
    <xdr:sp macro="" textlink="">
      <xdr:nvSpPr>
        <xdr:cNvPr id="793" name="フローチャート : 判断 792"/>
        <xdr:cNvSpPr/>
      </xdr:nvSpPr>
      <xdr:spPr>
        <a:xfrm>
          <a:off x="21272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31958</xdr:rowOff>
    </xdr:from>
    <xdr:ext cx="469744" cy="259045"/>
    <xdr:sp macro="" textlink="">
      <xdr:nvSpPr>
        <xdr:cNvPr id="794" name="テキスト ボックス 793"/>
        <xdr:cNvSpPr txBox="1"/>
      </xdr:nvSpPr>
      <xdr:spPr>
        <a:xfrm>
          <a:off x="21088427" y="96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152197</xdr:rowOff>
    </xdr:from>
    <xdr:to>
      <xdr:col>29</xdr:col>
      <xdr:colOff>517525</xdr:colOff>
      <xdr:row>58</xdr:row>
      <xdr:rowOff>155816</xdr:rowOff>
    </xdr:to>
    <xdr:cxnSp macro="">
      <xdr:nvCxnSpPr>
        <xdr:cNvPr id="795" name="直線コネクタ 794"/>
        <xdr:cNvCxnSpPr/>
      </xdr:nvCxnSpPr>
      <xdr:spPr>
        <a:xfrm>
          <a:off x="19545300" y="10096297"/>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6" name="フローチャート : 判断 795"/>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7" name="テキスト ボックス 796"/>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150292</xdr:rowOff>
    </xdr:from>
    <xdr:to>
      <xdr:col>28</xdr:col>
      <xdr:colOff>314325</xdr:colOff>
      <xdr:row>58</xdr:row>
      <xdr:rowOff>152197</xdr:rowOff>
    </xdr:to>
    <xdr:cxnSp macro="">
      <xdr:nvCxnSpPr>
        <xdr:cNvPr id="798" name="直線コネクタ 797"/>
        <xdr:cNvCxnSpPr/>
      </xdr:nvCxnSpPr>
      <xdr:spPr>
        <a:xfrm>
          <a:off x="18656300" y="1009439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9" name="フローチャート : 判断 798"/>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800" name="テキスト ボックス 799"/>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801" name="フローチャート : 判断 800"/>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2" name="テキスト ボックス 801"/>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98311</xdr:rowOff>
    </xdr:from>
    <xdr:to>
      <xdr:col>32</xdr:col>
      <xdr:colOff>238125</xdr:colOff>
      <xdr:row>59</xdr:row>
      <xdr:rowOff>28461</xdr:rowOff>
    </xdr:to>
    <xdr:sp macro="" textlink="">
      <xdr:nvSpPr>
        <xdr:cNvPr id="808" name="円/楕円 807"/>
        <xdr:cNvSpPr/>
      </xdr:nvSpPr>
      <xdr:spPr>
        <a:xfrm>
          <a:off x="22110700" y="100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13238</xdr:rowOff>
    </xdr:from>
    <xdr:ext cx="469744" cy="259045"/>
    <xdr:sp macro="" textlink="">
      <xdr:nvSpPr>
        <xdr:cNvPr id="809" name="貸付金該当値テキスト"/>
        <xdr:cNvSpPr txBox="1"/>
      </xdr:nvSpPr>
      <xdr:spPr>
        <a:xfrm>
          <a:off x="22212300" y="995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104902</xdr:rowOff>
    </xdr:from>
    <xdr:to>
      <xdr:col>31</xdr:col>
      <xdr:colOff>85725</xdr:colOff>
      <xdr:row>59</xdr:row>
      <xdr:rowOff>35052</xdr:rowOff>
    </xdr:to>
    <xdr:sp macro="" textlink="">
      <xdr:nvSpPr>
        <xdr:cNvPr id="810" name="円/楕円 809"/>
        <xdr:cNvSpPr/>
      </xdr:nvSpPr>
      <xdr:spPr>
        <a:xfrm>
          <a:off x="21272500" y="100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26179</xdr:rowOff>
    </xdr:from>
    <xdr:ext cx="469744" cy="259045"/>
    <xdr:sp macro="" textlink="">
      <xdr:nvSpPr>
        <xdr:cNvPr id="811" name="テキスト ボックス 810"/>
        <xdr:cNvSpPr txBox="1"/>
      </xdr:nvSpPr>
      <xdr:spPr>
        <a:xfrm>
          <a:off x="21088427"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105016</xdr:rowOff>
    </xdr:from>
    <xdr:to>
      <xdr:col>29</xdr:col>
      <xdr:colOff>568325</xdr:colOff>
      <xdr:row>59</xdr:row>
      <xdr:rowOff>35166</xdr:rowOff>
    </xdr:to>
    <xdr:sp macro="" textlink="">
      <xdr:nvSpPr>
        <xdr:cNvPr id="812" name="円/楕円 811"/>
        <xdr:cNvSpPr/>
      </xdr:nvSpPr>
      <xdr:spPr>
        <a:xfrm>
          <a:off x="20383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26293</xdr:rowOff>
    </xdr:from>
    <xdr:ext cx="469744" cy="259045"/>
    <xdr:sp macro="" textlink="">
      <xdr:nvSpPr>
        <xdr:cNvPr id="813" name="テキスト ボックス 812"/>
        <xdr:cNvSpPr txBox="1"/>
      </xdr:nvSpPr>
      <xdr:spPr>
        <a:xfrm>
          <a:off x="20199427" y="101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101397</xdr:rowOff>
    </xdr:from>
    <xdr:to>
      <xdr:col>28</xdr:col>
      <xdr:colOff>365125</xdr:colOff>
      <xdr:row>59</xdr:row>
      <xdr:rowOff>31547</xdr:rowOff>
    </xdr:to>
    <xdr:sp macro="" textlink="">
      <xdr:nvSpPr>
        <xdr:cNvPr id="814" name="円/楕円 813"/>
        <xdr:cNvSpPr/>
      </xdr:nvSpPr>
      <xdr:spPr>
        <a:xfrm>
          <a:off x="19494500" y="100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22674</xdr:rowOff>
    </xdr:from>
    <xdr:ext cx="469744" cy="259045"/>
    <xdr:sp macro="" textlink="">
      <xdr:nvSpPr>
        <xdr:cNvPr id="815" name="テキスト ボックス 814"/>
        <xdr:cNvSpPr txBox="1"/>
      </xdr:nvSpPr>
      <xdr:spPr>
        <a:xfrm>
          <a:off x="19310427" y="1013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99492</xdr:rowOff>
    </xdr:from>
    <xdr:to>
      <xdr:col>27</xdr:col>
      <xdr:colOff>161925</xdr:colOff>
      <xdr:row>59</xdr:row>
      <xdr:rowOff>29642</xdr:rowOff>
    </xdr:to>
    <xdr:sp macro="" textlink="">
      <xdr:nvSpPr>
        <xdr:cNvPr id="816" name="円/楕円 815"/>
        <xdr:cNvSpPr/>
      </xdr:nvSpPr>
      <xdr:spPr>
        <a:xfrm>
          <a:off x="18605500" y="10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20769</xdr:rowOff>
    </xdr:from>
    <xdr:ext cx="469744" cy="259045"/>
    <xdr:sp macro="" textlink="">
      <xdr:nvSpPr>
        <xdr:cNvPr id="817" name="テキスト ボックス 816"/>
        <xdr:cNvSpPr txBox="1"/>
      </xdr:nvSpPr>
      <xdr:spPr>
        <a:xfrm>
          <a:off x="18421427" y="1013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2" name="直線コネクタ 841"/>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3"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4" name="直線コネクタ 843"/>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5"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6" name="直線コネクタ 845"/>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28181</xdr:rowOff>
    </xdr:from>
    <xdr:to>
      <xdr:col>32</xdr:col>
      <xdr:colOff>187325</xdr:colOff>
      <xdr:row>73</xdr:row>
      <xdr:rowOff>47517</xdr:rowOff>
    </xdr:to>
    <xdr:cxnSp macro="">
      <xdr:nvCxnSpPr>
        <xdr:cNvPr id="847" name="直線コネクタ 846"/>
        <xdr:cNvCxnSpPr/>
      </xdr:nvCxnSpPr>
      <xdr:spPr>
        <a:xfrm>
          <a:off x="21323300" y="12544031"/>
          <a:ext cx="8382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8"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9" name="フローチャート : 判断 848"/>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28181</xdr:rowOff>
    </xdr:from>
    <xdr:to>
      <xdr:col>31</xdr:col>
      <xdr:colOff>34925</xdr:colOff>
      <xdr:row>73</xdr:row>
      <xdr:rowOff>105181</xdr:rowOff>
    </xdr:to>
    <xdr:cxnSp macro="">
      <xdr:nvCxnSpPr>
        <xdr:cNvPr id="850" name="直線コネクタ 849"/>
        <xdr:cNvCxnSpPr/>
      </xdr:nvCxnSpPr>
      <xdr:spPr>
        <a:xfrm flipV="1">
          <a:off x="20434300" y="12544031"/>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36265</xdr:rowOff>
    </xdr:from>
    <xdr:to>
      <xdr:col>31</xdr:col>
      <xdr:colOff>85725</xdr:colOff>
      <xdr:row>74</xdr:row>
      <xdr:rowOff>137865</xdr:rowOff>
    </xdr:to>
    <xdr:sp macro="" textlink="">
      <xdr:nvSpPr>
        <xdr:cNvPr id="851" name="フローチャート : 判断 850"/>
        <xdr:cNvSpPr/>
      </xdr:nvSpPr>
      <xdr:spPr>
        <a:xfrm>
          <a:off x="21272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128992</xdr:rowOff>
    </xdr:from>
    <xdr:ext cx="534377" cy="259045"/>
    <xdr:sp macro="" textlink="">
      <xdr:nvSpPr>
        <xdr:cNvPr id="852" name="テキスト ボックス 851"/>
        <xdr:cNvSpPr txBox="1"/>
      </xdr:nvSpPr>
      <xdr:spPr>
        <a:xfrm>
          <a:off x="21056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105181</xdr:rowOff>
    </xdr:from>
    <xdr:to>
      <xdr:col>29</xdr:col>
      <xdr:colOff>517525</xdr:colOff>
      <xdr:row>73</xdr:row>
      <xdr:rowOff>117164</xdr:rowOff>
    </xdr:to>
    <xdr:cxnSp macro="">
      <xdr:nvCxnSpPr>
        <xdr:cNvPr id="853" name="直線コネクタ 852"/>
        <xdr:cNvCxnSpPr/>
      </xdr:nvCxnSpPr>
      <xdr:spPr>
        <a:xfrm flipV="1">
          <a:off x="19545300" y="12621031"/>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4" name="フローチャート : 判断 853"/>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33894</xdr:rowOff>
    </xdr:from>
    <xdr:ext cx="534377" cy="259045"/>
    <xdr:sp macro="" textlink="">
      <xdr:nvSpPr>
        <xdr:cNvPr id="855" name="テキスト ボックス 854"/>
        <xdr:cNvSpPr txBox="1"/>
      </xdr:nvSpPr>
      <xdr:spPr>
        <a:xfrm>
          <a:off x="20167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117164</xdr:rowOff>
    </xdr:from>
    <xdr:to>
      <xdr:col>28</xdr:col>
      <xdr:colOff>314325</xdr:colOff>
      <xdr:row>74</xdr:row>
      <xdr:rowOff>38411</xdr:rowOff>
    </xdr:to>
    <xdr:cxnSp macro="">
      <xdr:nvCxnSpPr>
        <xdr:cNvPr id="856" name="直線コネクタ 855"/>
        <xdr:cNvCxnSpPr/>
      </xdr:nvCxnSpPr>
      <xdr:spPr>
        <a:xfrm flipV="1">
          <a:off x="18656300" y="12633014"/>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7" name="フローチャート : 判断 856"/>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48372</xdr:rowOff>
    </xdr:from>
    <xdr:ext cx="534377" cy="259045"/>
    <xdr:sp macro="" textlink="">
      <xdr:nvSpPr>
        <xdr:cNvPr id="858" name="テキスト ボックス 857"/>
        <xdr:cNvSpPr txBox="1"/>
      </xdr:nvSpPr>
      <xdr:spPr>
        <a:xfrm>
          <a:off x="19278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9" name="フローチャート : 判断 858"/>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79347</xdr:rowOff>
    </xdr:from>
    <xdr:ext cx="534377" cy="259045"/>
    <xdr:sp macro="" textlink="">
      <xdr:nvSpPr>
        <xdr:cNvPr id="860" name="テキスト ボックス 859"/>
        <xdr:cNvSpPr txBox="1"/>
      </xdr:nvSpPr>
      <xdr:spPr>
        <a:xfrm>
          <a:off x="18389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168167</xdr:rowOff>
    </xdr:from>
    <xdr:to>
      <xdr:col>32</xdr:col>
      <xdr:colOff>238125</xdr:colOff>
      <xdr:row>73</xdr:row>
      <xdr:rowOff>98317</xdr:rowOff>
    </xdr:to>
    <xdr:sp macro="" textlink="">
      <xdr:nvSpPr>
        <xdr:cNvPr id="866" name="円/楕円 865"/>
        <xdr:cNvSpPr/>
      </xdr:nvSpPr>
      <xdr:spPr>
        <a:xfrm>
          <a:off x="22110700" y="125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19594</xdr:rowOff>
    </xdr:from>
    <xdr:ext cx="534377" cy="259045"/>
    <xdr:sp macro="" textlink="">
      <xdr:nvSpPr>
        <xdr:cNvPr id="867" name="繰出金該当値テキスト"/>
        <xdr:cNvSpPr txBox="1"/>
      </xdr:nvSpPr>
      <xdr:spPr>
        <a:xfrm>
          <a:off x="22212300" y="1236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73,839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148831</xdr:rowOff>
    </xdr:from>
    <xdr:to>
      <xdr:col>31</xdr:col>
      <xdr:colOff>85725</xdr:colOff>
      <xdr:row>73</xdr:row>
      <xdr:rowOff>78981</xdr:rowOff>
    </xdr:to>
    <xdr:sp macro="" textlink="">
      <xdr:nvSpPr>
        <xdr:cNvPr id="868" name="円/楕円 867"/>
        <xdr:cNvSpPr/>
      </xdr:nvSpPr>
      <xdr:spPr>
        <a:xfrm>
          <a:off x="21272500" y="124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95508</xdr:rowOff>
    </xdr:from>
    <xdr:ext cx="534377" cy="259045"/>
    <xdr:sp macro="" textlink="">
      <xdr:nvSpPr>
        <xdr:cNvPr id="869" name="テキスト ボックス 868"/>
        <xdr:cNvSpPr txBox="1"/>
      </xdr:nvSpPr>
      <xdr:spPr>
        <a:xfrm>
          <a:off x="21056111" y="122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54381</xdr:rowOff>
    </xdr:from>
    <xdr:to>
      <xdr:col>29</xdr:col>
      <xdr:colOff>568325</xdr:colOff>
      <xdr:row>73</xdr:row>
      <xdr:rowOff>155981</xdr:rowOff>
    </xdr:to>
    <xdr:sp macro="" textlink="">
      <xdr:nvSpPr>
        <xdr:cNvPr id="870" name="円/楕円 869"/>
        <xdr:cNvSpPr/>
      </xdr:nvSpPr>
      <xdr:spPr>
        <a:xfrm>
          <a:off x="20383500" y="125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1058</xdr:rowOff>
    </xdr:from>
    <xdr:ext cx="534377" cy="259045"/>
    <xdr:sp macro="" textlink="">
      <xdr:nvSpPr>
        <xdr:cNvPr id="871" name="テキスト ボックス 870"/>
        <xdr:cNvSpPr txBox="1"/>
      </xdr:nvSpPr>
      <xdr:spPr>
        <a:xfrm>
          <a:off x="20167111" y="123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66364</xdr:rowOff>
    </xdr:from>
    <xdr:to>
      <xdr:col>28</xdr:col>
      <xdr:colOff>365125</xdr:colOff>
      <xdr:row>73</xdr:row>
      <xdr:rowOff>167964</xdr:rowOff>
    </xdr:to>
    <xdr:sp macro="" textlink="">
      <xdr:nvSpPr>
        <xdr:cNvPr id="872" name="円/楕円 871"/>
        <xdr:cNvSpPr/>
      </xdr:nvSpPr>
      <xdr:spPr>
        <a:xfrm>
          <a:off x="19494500" y="125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13041</xdr:rowOff>
    </xdr:from>
    <xdr:ext cx="534377" cy="259045"/>
    <xdr:sp macro="" textlink="">
      <xdr:nvSpPr>
        <xdr:cNvPr id="873" name="テキスト ボックス 872"/>
        <xdr:cNvSpPr txBox="1"/>
      </xdr:nvSpPr>
      <xdr:spPr>
        <a:xfrm>
          <a:off x="19278111" y="12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70,183</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159061</xdr:rowOff>
    </xdr:from>
    <xdr:to>
      <xdr:col>27</xdr:col>
      <xdr:colOff>161925</xdr:colOff>
      <xdr:row>74</xdr:row>
      <xdr:rowOff>89211</xdr:rowOff>
    </xdr:to>
    <xdr:sp macro="" textlink="">
      <xdr:nvSpPr>
        <xdr:cNvPr id="874" name="円/楕円 873"/>
        <xdr:cNvSpPr/>
      </xdr:nvSpPr>
      <xdr:spPr>
        <a:xfrm>
          <a:off x="18605500" y="126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105738</xdr:rowOff>
    </xdr:from>
    <xdr:ext cx="534377" cy="259045"/>
    <xdr:sp macro="" textlink="">
      <xdr:nvSpPr>
        <xdr:cNvPr id="875" name="テキスト ボックス 874"/>
        <xdr:cNvSpPr txBox="1"/>
      </xdr:nvSpPr>
      <xdr:spPr>
        <a:xfrm>
          <a:off x="18389111" y="124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6" name="直線コネクタ 88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7" name="テキスト ボックス 88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8" name="直線コネクタ 88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9" name="テキスト ボックス 88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0" name="直線コネクタ 88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91" name="テキスト ボックス 89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2" name="直線コネクタ 89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3" name="テキスト ボックス 89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7" name="直線コネクタ 896"/>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8"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9" name="直線コネクタ 89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900"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901" name="直線コネクタ 900"/>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2" name="直線コネクタ 90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3"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4" name="フローチャート : 判断 903"/>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5" name="直線コネクタ 90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171196</xdr:rowOff>
    </xdr:from>
    <xdr:to>
      <xdr:col>31</xdr:col>
      <xdr:colOff>85725</xdr:colOff>
      <xdr:row>97</xdr:row>
      <xdr:rowOff>101346</xdr:rowOff>
    </xdr:to>
    <xdr:sp macro="" textlink="">
      <xdr:nvSpPr>
        <xdr:cNvPr id="906" name="フローチャート : 判断 905"/>
        <xdr:cNvSpPr/>
      </xdr:nvSpPr>
      <xdr:spPr>
        <a:xfrm>
          <a:off x="2127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95</xdr:row>
      <xdr:rowOff>117873</xdr:rowOff>
    </xdr:from>
    <xdr:ext cx="313932" cy="259045"/>
    <xdr:sp macro="" textlink="">
      <xdr:nvSpPr>
        <xdr:cNvPr id="907" name="テキスト ボックス 906"/>
        <xdr:cNvSpPr txBox="1"/>
      </xdr:nvSpPr>
      <xdr:spPr>
        <a:xfrm>
          <a:off x="21166333" y="16405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8" name="直線コネクタ 90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9" name="フローチャート : 判断 908"/>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10" name="テキスト ボックス 909"/>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1" name="直線コネクタ 91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2" name="フローチャート : 判断 911"/>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3" name="テキスト ボックス 912"/>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4" name="フローチャート : 判断 913"/>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5" name="テキスト ボックス 914"/>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1" name="円/楕円 92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2"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3" name="円/楕円 92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24" name="テキスト ボックス 92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5" name="円/楕円 92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6" name="テキスト ボックス 925"/>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7" name="円/楕円 92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8" name="テキスト ボックス 927"/>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9" name="円/楕円 92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0" name="テキスト ボックス 92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増加傾向にあり、全国平均・類似団体平均ともに上回っている。昨年度からの増加要因としては、臨時福祉給付金が大幅に増加したことが挙げられる。生活保護費については、資格審査の適正化や就労支援等を推進し、更なる財政の硬直化を招かないように努める。高齢化の進行により、今後も扶助費は高い水準で推移していくものと予測され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・普通建設事事業費は類似団体と比較して一人当たりコストがやや高い状況であるが、住民一人当たり</a:t>
          </a:r>
          <a:r>
            <a:rPr kumimoji="1" lang="en-US" altLang="ja-JP" sz="1300">
              <a:latin typeface="ＭＳ Ｐゴシック"/>
            </a:rPr>
            <a:t>73,001</a:t>
          </a:r>
          <a:r>
            <a:rPr kumimoji="1" lang="ja-JP" altLang="en-US" sz="1300">
              <a:latin typeface="ＭＳ Ｐゴシック"/>
            </a:rPr>
            <a:t>円と昨年度から大幅に減少している。これは学校耐震化事業等の大型事業の終了によるものであり、前年度決算と比較すると</a:t>
          </a:r>
          <a:r>
            <a:rPr kumimoji="1" lang="en-US" altLang="ja-JP" sz="1300">
              <a:latin typeface="ＭＳ Ｐゴシック"/>
            </a:rPr>
            <a:t>51.1</a:t>
          </a:r>
          <a:r>
            <a:rPr kumimoji="1" lang="ja-JP" altLang="en-US" sz="1300">
              <a:latin typeface="ＭＳ Ｐゴシック"/>
            </a:rPr>
            <a:t>％減となっているが、今後も市庁舎の建設や老朽化施設の改修など大型事業が控えているため、公共施設等総合管理計画に基づき、事業の取捨選択を徹底することで事業費の削減を目指すこととしている。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18,481
18,455
79.48
10,047,770
9,679,251
337,398
5,612,766
11,803,908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41.4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71120</xdr:rowOff>
    </xdr:from>
    <xdr:to>
      <xdr:col>6</xdr:col>
      <xdr:colOff>511175</xdr:colOff>
      <xdr:row>32</xdr:row>
      <xdr:rowOff>30952</xdr:rowOff>
    </xdr:to>
    <xdr:cxnSp macro="">
      <xdr:nvCxnSpPr>
        <xdr:cNvPr id="63" name="直線コネクタ 62"/>
        <xdr:cNvCxnSpPr/>
      </xdr:nvCxnSpPr>
      <xdr:spPr>
        <a:xfrm>
          <a:off x="3797300" y="5386070"/>
          <a:ext cx="8382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71120</xdr:rowOff>
    </xdr:from>
    <xdr:to>
      <xdr:col>5</xdr:col>
      <xdr:colOff>358775</xdr:colOff>
      <xdr:row>32</xdr:row>
      <xdr:rowOff>23767</xdr:rowOff>
    </xdr:to>
    <xdr:cxnSp macro="">
      <xdr:nvCxnSpPr>
        <xdr:cNvPr id="66" name="直線コネクタ 65"/>
        <xdr:cNvCxnSpPr/>
      </xdr:nvCxnSpPr>
      <xdr:spPr>
        <a:xfrm flipV="1">
          <a:off x="2908300" y="538607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79103</xdr:rowOff>
    </xdr:from>
    <xdr:to>
      <xdr:col>5</xdr:col>
      <xdr:colOff>409575</xdr:colOff>
      <xdr:row>35</xdr:row>
      <xdr:rowOff>9253</xdr:rowOff>
    </xdr:to>
    <xdr:sp macro="" textlink="">
      <xdr:nvSpPr>
        <xdr:cNvPr id="67" name="フローチャート : 判断 66"/>
        <xdr:cNvSpPr/>
      </xdr:nvSpPr>
      <xdr:spPr>
        <a:xfrm>
          <a:off x="3746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380</xdr:rowOff>
    </xdr:from>
    <xdr:ext cx="469744" cy="259045"/>
    <xdr:sp macro="" textlink="">
      <xdr:nvSpPr>
        <xdr:cNvPr id="68" name="テキスト ボックス 67"/>
        <xdr:cNvSpPr txBox="1"/>
      </xdr:nvSpPr>
      <xdr:spPr>
        <a:xfrm>
          <a:off x="3562427" y="60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23767</xdr:rowOff>
    </xdr:from>
    <xdr:to>
      <xdr:col>4</xdr:col>
      <xdr:colOff>155575</xdr:colOff>
      <xdr:row>32</xdr:row>
      <xdr:rowOff>121412</xdr:rowOff>
    </xdr:to>
    <xdr:cxnSp macro="">
      <xdr:nvCxnSpPr>
        <xdr:cNvPr id="69" name="直線コネクタ 68"/>
        <xdr:cNvCxnSpPr/>
      </xdr:nvCxnSpPr>
      <xdr:spPr>
        <a:xfrm flipV="1">
          <a:off x="2019300" y="5510167"/>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44994</xdr:rowOff>
    </xdr:from>
    <xdr:to>
      <xdr:col>2</xdr:col>
      <xdr:colOff>638175</xdr:colOff>
      <xdr:row>32</xdr:row>
      <xdr:rowOff>121412</xdr:rowOff>
    </xdr:to>
    <xdr:cxnSp macro="">
      <xdr:nvCxnSpPr>
        <xdr:cNvPr id="72" name="直線コネクタ 71"/>
        <xdr:cNvCxnSpPr/>
      </xdr:nvCxnSpPr>
      <xdr:spPr>
        <a:xfrm>
          <a:off x="1130300" y="5531394"/>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151602</xdr:rowOff>
    </xdr:from>
    <xdr:to>
      <xdr:col>6</xdr:col>
      <xdr:colOff>561975</xdr:colOff>
      <xdr:row>32</xdr:row>
      <xdr:rowOff>81752</xdr:rowOff>
    </xdr:to>
    <xdr:sp macro="" textlink="">
      <xdr:nvSpPr>
        <xdr:cNvPr id="82" name="円/楕円 81"/>
        <xdr:cNvSpPr/>
      </xdr:nvSpPr>
      <xdr:spPr>
        <a:xfrm>
          <a:off x="4584700" y="54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3029</xdr:rowOff>
    </xdr:from>
    <xdr:ext cx="469744" cy="259045"/>
    <xdr:sp macro="" textlink="">
      <xdr:nvSpPr>
        <xdr:cNvPr id="83" name="議会費該当値テキスト"/>
        <xdr:cNvSpPr txBox="1"/>
      </xdr:nvSpPr>
      <xdr:spPr>
        <a:xfrm>
          <a:off x="4686300" y="53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20320</xdr:rowOff>
    </xdr:from>
    <xdr:to>
      <xdr:col>5</xdr:col>
      <xdr:colOff>409575</xdr:colOff>
      <xdr:row>31</xdr:row>
      <xdr:rowOff>121920</xdr:rowOff>
    </xdr:to>
    <xdr:sp macro="" textlink="">
      <xdr:nvSpPr>
        <xdr:cNvPr id="84" name="円/楕円 83"/>
        <xdr:cNvSpPr/>
      </xdr:nvSpPr>
      <xdr:spPr>
        <a:xfrm>
          <a:off x="3746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138447</xdr:rowOff>
    </xdr:from>
    <xdr:ext cx="469744" cy="259045"/>
    <xdr:sp macro="" textlink="">
      <xdr:nvSpPr>
        <xdr:cNvPr id="85" name="テキスト ボックス 84"/>
        <xdr:cNvSpPr txBox="1"/>
      </xdr:nvSpPr>
      <xdr:spPr>
        <a:xfrm>
          <a:off x="3562427"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144417</xdr:rowOff>
    </xdr:from>
    <xdr:to>
      <xdr:col>4</xdr:col>
      <xdr:colOff>206375</xdr:colOff>
      <xdr:row>32</xdr:row>
      <xdr:rowOff>74567</xdr:rowOff>
    </xdr:to>
    <xdr:sp macro="" textlink="">
      <xdr:nvSpPr>
        <xdr:cNvPr id="86" name="円/楕円 85"/>
        <xdr:cNvSpPr/>
      </xdr:nvSpPr>
      <xdr:spPr>
        <a:xfrm>
          <a:off x="2857500" y="54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91094</xdr:rowOff>
    </xdr:from>
    <xdr:ext cx="469744" cy="259045"/>
    <xdr:sp macro="" textlink="">
      <xdr:nvSpPr>
        <xdr:cNvPr id="87" name="テキスト ボックス 86"/>
        <xdr:cNvSpPr txBox="1"/>
      </xdr:nvSpPr>
      <xdr:spPr>
        <a:xfrm>
          <a:off x="2673427" y="523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70612</xdr:rowOff>
    </xdr:from>
    <xdr:to>
      <xdr:col>3</xdr:col>
      <xdr:colOff>3175</xdr:colOff>
      <xdr:row>33</xdr:row>
      <xdr:rowOff>762</xdr:rowOff>
    </xdr:to>
    <xdr:sp macro="" textlink="">
      <xdr:nvSpPr>
        <xdr:cNvPr id="88" name="円/楕円 87"/>
        <xdr:cNvSpPr/>
      </xdr:nvSpPr>
      <xdr:spPr>
        <a:xfrm>
          <a:off x="1968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17289</xdr:rowOff>
    </xdr:from>
    <xdr:ext cx="469744" cy="259045"/>
    <xdr:sp macro="" textlink="">
      <xdr:nvSpPr>
        <xdr:cNvPr id="89" name="テキスト ボックス 88"/>
        <xdr:cNvSpPr txBox="1"/>
      </xdr:nvSpPr>
      <xdr:spPr>
        <a:xfrm>
          <a:off x="1784427"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165644</xdr:rowOff>
    </xdr:from>
    <xdr:to>
      <xdr:col>1</xdr:col>
      <xdr:colOff>485775</xdr:colOff>
      <xdr:row>32</xdr:row>
      <xdr:rowOff>95794</xdr:rowOff>
    </xdr:to>
    <xdr:sp macro="" textlink="">
      <xdr:nvSpPr>
        <xdr:cNvPr id="90" name="円/楕円 89"/>
        <xdr:cNvSpPr/>
      </xdr:nvSpPr>
      <xdr:spPr>
        <a:xfrm>
          <a:off x="1079500" y="54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112321</xdr:rowOff>
    </xdr:from>
    <xdr:ext cx="469744" cy="259045"/>
    <xdr:sp macro="" textlink="">
      <xdr:nvSpPr>
        <xdr:cNvPr id="91" name="テキスト ボックス 90"/>
        <xdr:cNvSpPr txBox="1"/>
      </xdr:nvSpPr>
      <xdr:spPr>
        <a:xfrm>
          <a:off x="895427" y="52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12202</xdr:rowOff>
    </xdr:from>
    <xdr:to>
      <xdr:col>6</xdr:col>
      <xdr:colOff>511175</xdr:colOff>
      <xdr:row>57</xdr:row>
      <xdr:rowOff>77037</xdr:rowOff>
    </xdr:to>
    <xdr:cxnSp macro="">
      <xdr:nvCxnSpPr>
        <xdr:cNvPr id="120" name="直線コネクタ 119"/>
        <xdr:cNvCxnSpPr/>
      </xdr:nvCxnSpPr>
      <xdr:spPr>
        <a:xfrm flipV="1">
          <a:off x="3797300" y="9784852"/>
          <a:ext cx="838200" cy="6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77037</xdr:rowOff>
    </xdr:from>
    <xdr:to>
      <xdr:col>5</xdr:col>
      <xdr:colOff>358775</xdr:colOff>
      <xdr:row>57</xdr:row>
      <xdr:rowOff>138019</xdr:rowOff>
    </xdr:to>
    <xdr:cxnSp macro="">
      <xdr:nvCxnSpPr>
        <xdr:cNvPr id="123" name="直線コネクタ 122"/>
        <xdr:cNvCxnSpPr/>
      </xdr:nvCxnSpPr>
      <xdr:spPr>
        <a:xfrm flipV="1">
          <a:off x="2908300" y="9849687"/>
          <a:ext cx="889000" cy="6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22122</xdr:rowOff>
    </xdr:from>
    <xdr:to>
      <xdr:col>5</xdr:col>
      <xdr:colOff>409575</xdr:colOff>
      <xdr:row>57</xdr:row>
      <xdr:rowOff>123722</xdr:rowOff>
    </xdr:to>
    <xdr:sp macro="" textlink="">
      <xdr:nvSpPr>
        <xdr:cNvPr id="124" name="フローチャート : 判断 123"/>
        <xdr:cNvSpPr/>
      </xdr:nvSpPr>
      <xdr:spPr>
        <a:xfrm>
          <a:off x="3746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140249</xdr:rowOff>
    </xdr:from>
    <xdr:ext cx="534377" cy="259045"/>
    <xdr:sp macro="" textlink="">
      <xdr:nvSpPr>
        <xdr:cNvPr id="125" name="テキスト ボックス 124"/>
        <xdr:cNvSpPr txBox="1"/>
      </xdr:nvSpPr>
      <xdr:spPr>
        <a:xfrm>
          <a:off x="3530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60025</xdr:rowOff>
    </xdr:from>
    <xdr:to>
      <xdr:col>4</xdr:col>
      <xdr:colOff>155575</xdr:colOff>
      <xdr:row>57</xdr:row>
      <xdr:rowOff>138019</xdr:rowOff>
    </xdr:to>
    <xdr:cxnSp macro="">
      <xdr:nvCxnSpPr>
        <xdr:cNvPr id="126" name="直線コネクタ 125"/>
        <xdr:cNvCxnSpPr/>
      </xdr:nvCxnSpPr>
      <xdr:spPr>
        <a:xfrm>
          <a:off x="2019300" y="9832675"/>
          <a:ext cx="889000" cy="7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60025</xdr:rowOff>
    </xdr:from>
    <xdr:to>
      <xdr:col>2</xdr:col>
      <xdr:colOff>638175</xdr:colOff>
      <xdr:row>57</xdr:row>
      <xdr:rowOff>139209</xdr:rowOff>
    </xdr:to>
    <xdr:cxnSp macro="">
      <xdr:nvCxnSpPr>
        <xdr:cNvPr id="129" name="直線コネクタ 128"/>
        <xdr:cNvCxnSpPr/>
      </xdr:nvCxnSpPr>
      <xdr:spPr>
        <a:xfrm flipV="1">
          <a:off x="1130300" y="9832675"/>
          <a:ext cx="889000" cy="7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112426</xdr:rowOff>
    </xdr:from>
    <xdr:ext cx="534377" cy="259045"/>
    <xdr:sp macro="" textlink="">
      <xdr:nvSpPr>
        <xdr:cNvPr id="131" name="テキスト ボックス 130"/>
        <xdr:cNvSpPr txBox="1"/>
      </xdr:nvSpPr>
      <xdr:spPr>
        <a:xfrm>
          <a:off x="1752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132852</xdr:rowOff>
    </xdr:from>
    <xdr:to>
      <xdr:col>6</xdr:col>
      <xdr:colOff>561975</xdr:colOff>
      <xdr:row>57</xdr:row>
      <xdr:rowOff>63002</xdr:rowOff>
    </xdr:to>
    <xdr:sp macro="" textlink="">
      <xdr:nvSpPr>
        <xdr:cNvPr id="139" name="円/楕円 138"/>
        <xdr:cNvSpPr/>
      </xdr:nvSpPr>
      <xdr:spPr>
        <a:xfrm>
          <a:off x="4584700" y="97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155729</xdr:rowOff>
    </xdr:from>
    <xdr:ext cx="534377" cy="259045"/>
    <xdr:sp macro="" textlink="">
      <xdr:nvSpPr>
        <xdr:cNvPr id="140" name="総務費該当値テキスト"/>
        <xdr:cNvSpPr txBox="1"/>
      </xdr:nvSpPr>
      <xdr:spPr>
        <a:xfrm>
          <a:off x="4686300" y="958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26237</xdr:rowOff>
    </xdr:from>
    <xdr:to>
      <xdr:col>5</xdr:col>
      <xdr:colOff>409575</xdr:colOff>
      <xdr:row>57</xdr:row>
      <xdr:rowOff>127837</xdr:rowOff>
    </xdr:to>
    <xdr:sp macro="" textlink="">
      <xdr:nvSpPr>
        <xdr:cNvPr id="141" name="円/楕円 140"/>
        <xdr:cNvSpPr/>
      </xdr:nvSpPr>
      <xdr:spPr>
        <a:xfrm>
          <a:off x="3746500" y="97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118964</xdr:rowOff>
    </xdr:from>
    <xdr:ext cx="534377" cy="259045"/>
    <xdr:sp macro="" textlink="">
      <xdr:nvSpPr>
        <xdr:cNvPr id="142" name="テキスト ボックス 141"/>
        <xdr:cNvSpPr txBox="1"/>
      </xdr:nvSpPr>
      <xdr:spPr>
        <a:xfrm>
          <a:off x="3530111" y="989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87219</xdr:rowOff>
    </xdr:from>
    <xdr:to>
      <xdr:col>4</xdr:col>
      <xdr:colOff>206375</xdr:colOff>
      <xdr:row>58</xdr:row>
      <xdr:rowOff>17369</xdr:rowOff>
    </xdr:to>
    <xdr:sp macro="" textlink="">
      <xdr:nvSpPr>
        <xdr:cNvPr id="143" name="円/楕円 142"/>
        <xdr:cNvSpPr/>
      </xdr:nvSpPr>
      <xdr:spPr>
        <a:xfrm>
          <a:off x="2857500" y="98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8496</xdr:rowOff>
    </xdr:from>
    <xdr:ext cx="534377" cy="259045"/>
    <xdr:sp macro="" textlink="">
      <xdr:nvSpPr>
        <xdr:cNvPr id="144" name="テキスト ボックス 143"/>
        <xdr:cNvSpPr txBox="1"/>
      </xdr:nvSpPr>
      <xdr:spPr>
        <a:xfrm>
          <a:off x="2641111" y="99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9225</xdr:rowOff>
    </xdr:from>
    <xdr:to>
      <xdr:col>3</xdr:col>
      <xdr:colOff>3175</xdr:colOff>
      <xdr:row>57</xdr:row>
      <xdr:rowOff>110825</xdr:rowOff>
    </xdr:to>
    <xdr:sp macro="" textlink="">
      <xdr:nvSpPr>
        <xdr:cNvPr id="145" name="円/楕円 144"/>
        <xdr:cNvSpPr/>
      </xdr:nvSpPr>
      <xdr:spPr>
        <a:xfrm>
          <a:off x="1968500" y="978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127352</xdr:rowOff>
    </xdr:from>
    <xdr:ext cx="534377" cy="259045"/>
    <xdr:sp macro="" textlink="">
      <xdr:nvSpPr>
        <xdr:cNvPr id="146" name="テキスト ボックス 145"/>
        <xdr:cNvSpPr txBox="1"/>
      </xdr:nvSpPr>
      <xdr:spPr>
        <a:xfrm>
          <a:off x="1752111" y="95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88409</xdr:rowOff>
    </xdr:from>
    <xdr:to>
      <xdr:col>1</xdr:col>
      <xdr:colOff>485775</xdr:colOff>
      <xdr:row>58</xdr:row>
      <xdr:rowOff>18559</xdr:rowOff>
    </xdr:to>
    <xdr:sp macro="" textlink="">
      <xdr:nvSpPr>
        <xdr:cNvPr id="147" name="円/楕円 146"/>
        <xdr:cNvSpPr/>
      </xdr:nvSpPr>
      <xdr:spPr>
        <a:xfrm>
          <a:off x="1079500" y="98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9686</xdr:rowOff>
    </xdr:from>
    <xdr:ext cx="534377" cy="259045"/>
    <xdr:sp macro="" textlink="">
      <xdr:nvSpPr>
        <xdr:cNvPr id="148" name="テキスト ボックス 147"/>
        <xdr:cNvSpPr txBox="1"/>
      </xdr:nvSpPr>
      <xdr:spPr>
        <a:xfrm>
          <a:off x="863111" y="995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81753</xdr:rowOff>
    </xdr:from>
    <xdr:to>
      <xdr:col>6</xdr:col>
      <xdr:colOff>511175</xdr:colOff>
      <xdr:row>77</xdr:row>
      <xdr:rowOff>111468</xdr:rowOff>
    </xdr:to>
    <xdr:cxnSp macro="">
      <xdr:nvCxnSpPr>
        <xdr:cNvPr id="178" name="直線コネクタ 177"/>
        <xdr:cNvCxnSpPr/>
      </xdr:nvCxnSpPr>
      <xdr:spPr>
        <a:xfrm flipV="1">
          <a:off x="3797300" y="13283403"/>
          <a:ext cx="838200" cy="2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111468</xdr:rowOff>
    </xdr:from>
    <xdr:to>
      <xdr:col>5</xdr:col>
      <xdr:colOff>358775</xdr:colOff>
      <xdr:row>77</xdr:row>
      <xdr:rowOff>154811</xdr:rowOff>
    </xdr:to>
    <xdr:cxnSp macro="">
      <xdr:nvCxnSpPr>
        <xdr:cNvPr id="181" name="直線コネクタ 180"/>
        <xdr:cNvCxnSpPr/>
      </xdr:nvCxnSpPr>
      <xdr:spPr>
        <a:xfrm flipV="1">
          <a:off x="2908300" y="13313118"/>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75747</xdr:rowOff>
    </xdr:from>
    <xdr:to>
      <xdr:col>5</xdr:col>
      <xdr:colOff>409575</xdr:colOff>
      <xdr:row>78</xdr:row>
      <xdr:rowOff>5897</xdr:rowOff>
    </xdr:to>
    <xdr:sp macro="" textlink="">
      <xdr:nvSpPr>
        <xdr:cNvPr id="182" name="フローチャート : 判断 181"/>
        <xdr:cNvSpPr/>
      </xdr:nvSpPr>
      <xdr:spPr>
        <a:xfrm>
          <a:off x="3746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168474</xdr:rowOff>
    </xdr:from>
    <xdr:ext cx="599010" cy="259045"/>
    <xdr:sp macro="" textlink="">
      <xdr:nvSpPr>
        <xdr:cNvPr id="183" name="テキスト ボックス 182"/>
        <xdr:cNvSpPr txBox="1"/>
      </xdr:nvSpPr>
      <xdr:spPr>
        <a:xfrm>
          <a:off x="3497794" y="1337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154811</xdr:rowOff>
    </xdr:from>
    <xdr:to>
      <xdr:col>4</xdr:col>
      <xdr:colOff>155575</xdr:colOff>
      <xdr:row>78</xdr:row>
      <xdr:rowOff>25510</xdr:rowOff>
    </xdr:to>
    <xdr:cxnSp macro="">
      <xdr:nvCxnSpPr>
        <xdr:cNvPr id="184" name="直線コネクタ 183"/>
        <xdr:cNvCxnSpPr/>
      </xdr:nvCxnSpPr>
      <xdr:spPr>
        <a:xfrm flipV="1">
          <a:off x="2019300" y="13356461"/>
          <a:ext cx="889000" cy="4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25547</xdr:rowOff>
    </xdr:from>
    <xdr:ext cx="599010" cy="259045"/>
    <xdr:sp macro="" textlink="">
      <xdr:nvSpPr>
        <xdr:cNvPr id="186" name="テキスト ボックス 185"/>
        <xdr:cNvSpPr txBox="1"/>
      </xdr:nvSpPr>
      <xdr:spPr>
        <a:xfrm>
          <a:off x="2608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25510</xdr:rowOff>
    </xdr:from>
    <xdr:to>
      <xdr:col>2</xdr:col>
      <xdr:colOff>638175</xdr:colOff>
      <xdr:row>78</xdr:row>
      <xdr:rowOff>36114</xdr:rowOff>
    </xdr:to>
    <xdr:cxnSp macro="">
      <xdr:nvCxnSpPr>
        <xdr:cNvPr id="187" name="直線コネクタ 186"/>
        <xdr:cNvCxnSpPr/>
      </xdr:nvCxnSpPr>
      <xdr:spPr>
        <a:xfrm flipV="1">
          <a:off x="1130300" y="13398610"/>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30953</xdr:rowOff>
    </xdr:from>
    <xdr:to>
      <xdr:col>6</xdr:col>
      <xdr:colOff>561975</xdr:colOff>
      <xdr:row>77</xdr:row>
      <xdr:rowOff>132553</xdr:rowOff>
    </xdr:to>
    <xdr:sp macro="" textlink="">
      <xdr:nvSpPr>
        <xdr:cNvPr id="197" name="円/楕円 196"/>
        <xdr:cNvSpPr/>
      </xdr:nvSpPr>
      <xdr:spPr>
        <a:xfrm>
          <a:off x="4584700" y="132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53830</xdr:rowOff>
    </xdr:from>
    <xdr:ext cx="599010" cy="259045"/>
    <xdr:sp macro="" textlink="">
      <xdr:nvSpPr>
        <xdr:cNvPr id="198" name="民生費該当値テキスト"/>
        <xdr:cNvSpPr txBox="1"/>
      </xdr:nvSpPr>
      <xdr:spPr>
        <a:xfrm>
          <a:off x="4686300" y="1308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60668</xdr:rowOff>
    </xdr:from>
    <xdr:to>
      <xdr:col>5</xdr:col>
      <xdr:colOff>409575</xdr:colOff>
      <xdr:row>77</xdr:row>
      <xdr:rowOff>162268</xdr:rowOff>
    </xdr:to>
    <xdr:sp macro="" textlink="">
      <xdr:nvSpPr>
        <xdr:cNvPr id="199" name="円/楕円 198"/>
        <xdr:cNvSpPr/>
      </xdr:nvSpPr>
      <xdr:spPr>
        <a:xfrm>
          <a:off x="3746500" y="132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7345</xdr:rowOff>
    </xdr:from>
    <xdr:ext cx="599010" cy="259045"/>
    <xdr:sp macro="" textlink="">
      <xdr:nvSpPr>
        <xdr:cNvPr id="200" name="テキスト ボックス 199"/>
        <xdr:cNvSpPr txBox="1"/>
      </xdr:nvSpPr>
      <xdr:spPr>
        <a:xfrm>
          <a:off x="3497794" y="130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104011</xdr:rowOff>
    </xdr:from>
    <xdr:to>
      <xdr:col>4</xdr:col>
      <xdr:colOff>206375</xdr:colOff>
      <xdr:row>78</xdr:row>
      <xdr:rowOff>34161</xdr:rowOff>
    </xdr:to>
    <xdr:sp macro="" textlink="">
      <xdr:nvSpPr>
        <xdr:cNvPr id="201" name="円/楕円 200"/>
        <xdr:cNvSpPr/>
      </xdr:nvSpPr>
      <xdr:spPr>
        <a:xfrm>
          <a:off x="2857500" y="133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50688</xdr:rowOff>
    </xdr:from>
    <xdr:ext cx="599010" cy="259045"/>
    <xdr:sp macro="" textlink="">
      <xdr:nvSpPr>
        <xdr:cNvPr id="202" name="テキスト ボックス 201"/>
        <xdr:cNvSpPr txBox="1"/>
      </xdr:nvSpPr>
      <xdr:spPr>
        <a:xfrm>
          <a:off x="2608794" y="1308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161,034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146160</xdr:rowOff>
    </xdr:from>
    <xdr:to>
      <xdr:col>3</xdr:col>
      <xdr:colOff>3175</xdr:colOff>
      <xdr:row>78</xdr:row>
      <xdr:rowOff>76310</xdr:rowOff>
    </xdr:to>
    <xdr:sp macro="" textlink="">
      <xdr:nvSpPr>
        <xdr:cNvPr id="203" name="円/楕円 202"/>
        <xdr:cNvSpPr/>
      </xdr:nvSpPr>
      <xdr:spPr>
        <a:xfrm>
          <a:off x="1968500" y="133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67437</xdr:rowOff>
    </xdr:from>
    <xdr:ext cx="599010" cy="259045"/>
    <xdr:sp macro="" textlink="">
      <xdr:nvSpPr>
        <xdr:cNvPr id="204" name="テキスト ボックス 203"/>
        <xdr:cNvSpPr txBox="1"/>
      </xdr:nvSpPr>
      <xdr:spPr>
        <a:xfrm>
          <a:off x="1719794" y="134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156764</xdr:rowOff>
    </xdr:from>
    <xdr:to>
      <xdr:col>1</xdr:col>
      <xdr:colOff>485775</xdr:colOff>
      <xdr:row>78</xdr:row>
      <xdr:rowOff>86914</xdr:rowOff>
    </xdr:to>
    <xdr:sp macro="" textlink="">
      <xdr:nvSpPr>
        <xdr:cNvPr id="205" name="円/楕円 204"/>
        <xdr:cNvSpPr/>
      </xdr:nvSpPr>
      <xdr:spPr>
        <a:xfrm>
          <a:off x="1079500" y="133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78041</xdr:rowOff>
    </xdr:from>
    <xdr:ext cx="599010" cy="259045"/>
    <xdr:sp macro="" textlink="">
      <xdr:nvSpPr>
        <xdr:cNvPr id="206" name="テキスト ボックス 205"/>
        <xdr:cNvSpPr txBox="1"/>
      </xdr:nvSpPr>
      <xdr:spPr>
        <a:xfrm>
          <a:off x="830794" y="1345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26963</xdr:rowOff>
    </xdr:from>
    <xdr:to>
      <xdr:col>6</xdr:col>
      <xdr:colOff>511175</xdr:colOff>
      <xdr:row>96</xdr:row>
      <xdr:rowOff>40932</xdr:rowOff>
    </xdr:to>
    <xdr:cxnSp macro="">
      <xdr:nvCxnSpPr>
        <xdr:cNvPr id="235" name="直線コネクタ 234"/>
        <xdr:cNvCxnSpPr/>
      </xdr:nvCxnSpPr>
      <xdr:spPr>
        <a:xfrm>
          <a:off x="3797300" y="16314713"/>
          <a:ext cx="838200" cy="18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26963</xdr:rowOff>
    </xdr:from>
    <xdr:to>
      <xdr:col>5</xdr:col>
      <xdr:colOff>358775</xdr:colOff>
      <xdr:row>95</xdr:row>
      <xdr:rowOff>28829</xdr:rowOff>
    </xdr:to>
    <xdr:cxnSp macro="">
      <xdr:nvCxnSpPr>
        <xdr:cNvPr id="238" name="直線コネクタ 237"/>
        <xdr:cNvCxnSpPr/>
      </xdr:nvCxnSpPr>
      <xdr:spPr>
        <a:xfrm flipV="1">
          <a:off x="2908300" y="16314713"/>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28169</xdr:rowOff>
    </xdr:from>
    <xdr:to>
      <xdr:col>5</xdr:col>
      <xdr:colOff>409575</xdr:colOff>
      <xdr:row>95</xdr:row>
      <xdr:rowOff>129769</xdr:rowOff>
    </xdr:to>
    <xdr:sp macro="" textlink="">
      <xdr:nvSpPr>
        <xdr:cNvPr id="239" name="フローチャート : 判断 238"/>
        <xdr:cNvSpPr/>
      </xdr:nvSpPr>
      <xdr:spPr>
        <a:xfrm>
          <a:off x="3746500" y="163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120896</xdr:rowOff>
    </xdr:from>
    <xdr:ext cx="534377" cy="259045"/>
    <xdr:sp macro="" textlink="">
      <xdr:nvSpPr>
        <xdr:cNvPr id="240" name="テキスト ボックス 239"/>
        <xdr:cNvSpPr txBox="1"/>
      </xdr:nvSpPr>
      <xdr:spPr>
        <a:xfrm>
          <a:off x="3530111" y="164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28829</xdr:rowOff>
    </xdr:from>
    <xdr:to>
      <xdr:col>4</xdr:col>
      <xdr:colOff>155575</xdr:colOff>
      <xdr:row>95</xdr:row>
      <xdr:rowOff>131914</xdr:rowOff>
    </xdr:to>
    <xdr:cxnSp macro="">
      <xdr:nvCxnSpPr>
        <xdr:cNvPr id="241" name="直線コネクタ 240"/>
        <xdr:cNvCxnSpPr/>
      </xdr:nvCxnSpPr>
      <xdr:spPr>
        <a:xfrm flipV="1">
          <a:off x="2019300" y="16316579"/>
          <a:ext cx="889000" cy="10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131914</xdr:rowOff>
    </xdr:from>
    <xdr:to>
      <xdr:col>2</xdr:col>
      <xdr:colOff>638175</xdr:colOff>
      <xdr:row>95</xdr:row>
      <xdr:rowOff>153378</xdr:rowOff>
    </xdr:to>
    <xdr:cxnSp macro="">
      <xdr:nvCxnSpPr>
        <xdr:cNvPr id="244" name="直線コネクタ 243"/>
        <xdr:cNvCxnSpPr/>
      </xdr:nvCxnSpPr>
      <xdr:spPr>
        <a:xfrm flipV="1">
          <a:off x="1130300" y="16419664"/>
          <a:ext cx="889000" cy="2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161582</xdr:rowOff>
    </xdr:from>
    <xdr:to>
      <xdr:col>6</xdr:col>
      <xdr:colOff>561975</xdr:colOff>
      <xdr:row>96</xdr:row>
      <xdr:rowOff>91732</xdr:rowOff>
    </xdr:to>
    <xdr:sp macro="" textlink="">
      <xdr:nvSpPr>
        <xdr:cNvPr id="254" name="円/楕円 253"/>
        <xdr:cNvSpPr/>
      </xdr:nvSpPr>
      <xdr:spPr>
        <a:xfrm>
          <a:off x="4584700" y="164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140009</xdr:rowOff>
    </xdr:from>
    <xdr:ext cx="534377" cy="259045"/>
    <xdr:sp macro="" textlink="">
      <xdr:nvSpPr>
        <xdr:cNvPr id="255" name="衛生費該当値テキスト"/>
        <xdr:cNvSpPr txBox="1"/>
      </xdr:nvSpPr>
      <xdr:spPr>
        <a:xfrm>
          <a:off x="4686300" y="164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147613</xdr:rowOff>
    </xdr:from>
    <xdr:to>
      <xdr:col>5</xdr:col>
      <xdr:colOff>409575</xdr:colOff>
      <xdr:row>95</xdr:row>
      <xdr:rowOff>77763</xdr:rowOff>
    </xdr:to>
    <xdr:sp macro="" textlink="">
      <xdr:nvSpPr>
        <xdr:cNvPr id="256" name="円/楕円 255"/>
        <xdr:cNvSpPr/>
      </xdr:nvSpPr>
      <xdr:spPr>
        <a:xfrm>
          <a:off x="3746500" y="162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94290</xdr:rowOff>
    </xdr:from>
    <xdr:ext cx="534377" cy="259045"/>
    <xdr:sp macro="" textlink="">
      <xdr:nvSpPr>
        <xdr:cNvPr id="257" name="テキスト ボックス 256"/>
        <xdr:cNvSpPr txBox="1"/>
      </xdr:nvSpPr>
      <xdr:spPr>
        <a:xfrm>
          <a:off x="3530111" y="160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149479</xdr:rowOff>
    </xdr:from>
    <xdr:to>
      <xdr:col>4</xdr:col>
      <xdr:colOff>206375</xdr:colOff>
      <xdr:row>95</xdr:row>
      <xdr:rowOff>79629</xdr:rowOff>
    </xdr:to>
    <xdr:sp macro="" textlink="">
      <xdr:nvSpPr>
        <xdr:cNvPr id="258" name="円/楕円 257"/>
        <xdr:cNvSpPr/>
      </xdr:nvSpPr>
      <xdr:spPr>
        <a:xfrm>
          <a:off x="2857500" y="162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96156</xdr:rowOff>
    </xdr:from>
    <xdr:ext cx="534377" cy="259045"/>
    <xdr:sp macro="" textlink="">
      <xdr:nvSpPr>
        <xdr:cNvPr id="259" name="テキスト ボックス 258"/>
        <xdr:cNvSpPr txBox="1"/>
      </xdr:nvSpPr>
      <xdr:spPr>
        <a:xfrm>
          <a:off x="2641111" y="160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81114</xdr:rowOff>
    </xdr:from>
    <xdr:to>
      <xdr:col>3</xdr:col>
      <xdr:colOff>3175</xdr:colOff>
      <xdr:row>96</xdr:row>
      <xdr:rowOff>11264</xdr:rowOff>
    </xdr:to>
    <xdr:sp macro="" textlink="">
      <xdr:nvSpPr>
        <xdr:cNvPr id="260" name="円/楕円 259"/>
        <xdr:cNvSpPr/>
      </xdr:nvSpPr>
      <xdr:spPr>
        <a:xfrm>
          <a:off x="1968500" y="163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27791</xdr:rowOff>
    </xdr:from>
    <xdr:ext cx="534377" cy="259045"/>
    <xdr:sp macro="" textlink="">
      <xdr:nvSpPr>
        <xdr:cNvPr id="261" name="テキスト ボックス 260"/>
        <xdr:cNvSpPr txBox="1"/>
      </xdr:nvSpPr>
      <xdr:spPr>
        <a:xfrm>
          <a:off x="1752111" y="1614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102578</xdr:rowOff>
    </xdr:from>
    <xdr:to>
      <xdr:col>1</xdr:col>
      <xdr:colOff>485775</xdr:colOff>
      <xdr:row>96</xdr:row>
      <xdr:rowOff>32728</xdr:rowOff>
    </xdr:to>
    <xdr:sp macro="" textlink="">
      <xdr:nvSpPr>
        <xdr:cNvPr id="262" name="円/楕円 261"/>
        <xdr:cNvSpPr/>
      </xdr:nvSpPr>
      <xdr:spPr>
        <a:xfrm>
          <a:off x="1079500" y="163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23855</xdr:rowOff>
    </xdr:from>
    <xdr:ext cx="534377" cy="259045"/>
    <xdr:sp macro="" textlink="">
      <xdr:nvSpPr>
        <xdr:cNvPr id="263" name="テキスト ボックス 262"/>
        <xdr:cNvSpPr txBox="1"/>
      </xdr:nvSpPr>
      <xdr:spPr>
        <a:xfrm>
          <a:off x="863111" y="164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75502</xdr:rowOff>
    </xdr:from>
    <xdr:to>
      <xdr:col>15</xdr:col>
      <xdr:colOff>180975</xdr:colOff>
      <xdr:row>38</xdr:row>
      <xdr:rowOff>142177</xdr:rowOff>
    </xdr:to>
    <xdr:cxnSp macro="">
      <xdr:nvCxnSpPr>
        <xdr:cNvPr id="292" name="直線コネクタ 291"/>
        <xdr:cNvCxnSpPr/>
      </xdr:nvCxnSpPr>
      <xdr:spPr>
        <a:xfrm>
          <a:off x="9639300" y="6590602"/>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58547</xdr:rowOff>
    </xdr:from>
    <xdr:to>
      <xdr:col>14</xdr:col>
      <xdr:colOff>28575</xdr:colOff>
      <xdr:row>38</xdr:row>
      <xdr:rowOff>75502</xdr:rowOff>
    </xdr:to>
    <xdr:cxnSp macro="">
      <xdr:nvCxnSpPr>
        <xdr:cNvPr id="295" name="直線コネクタ 294"/>
        <xdr:cNvCxnSpPr/>
      </xdr:nvCxnSpPr>
      <xdr:spPr>
        <a:xfrm>
          <a:off x="8750300" y="6573647"/>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171006</xdr:rowOff>
    </xdr:from>
    <xdr:to>
      <xdr:col>14</xdr:col>
      <xdr:colOff>79375</xdr:colOff>
      <xdr:row>38</xdr:row>
      <xdr:rowOff>101156</xdr:rowOff>
    </xdr:to>
    <xdr:sp macro="" textlink="">
      <xdr:nvSpPr>
        <xdr:cNvPr id="296" name="フローチャート : 判断 295"/>
        <xdr:cNvSpPr/>
      </xdr:nvSpPr>
      <xdr:spPr>
        <a:xfrm>
          <a:off x="9588500" y="65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117682</xdr:rowOff>
    </xdr:from>
    <xdr:ext cx="378565" cy="259045"/>
    <xdr:sp macro="" textlink="">
      <xdr:nvSpPr>
        <xdr:cNvPr id="297" name="テキスト ボックス 296"/>
        <xdr:cNvSpPr txBox="1"/>
      </xdr:nvSpPr>
      <xdr:spPr>
        <a:xfrm>
          <a:off x="9450017" y="628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158178</xdr:rowOff>
    </xdr:from>
    <xdr:to>
      <xdr:col>12</xdr:col>
      <xdr:colOff>511175</xdr:colOff>
      <xdr:row>38</xdr:row>
      <xdr:rowOff>58547</xdr:rowOff>
    </xdr:to>
    <xdr:cxnSp macro="">
      <xdr:nvCxnSpPr>
        <xdr:cNvPr id="298" name="直線コネクタ 297"/>
        <xdr:cNvCxnSpPr/>
      </xdr:nvCxnSpPr>
      <xdr:spPr>
        <a:xfrm>
          <a:off x="7861300" y="5644578"/>
          <a:ext cx="889000" cy="9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158178</xdr:rowOff>
    </xdr:from>
    <xdr:to>
      <xdr:col>11</xdr:col>
      <xdr:colOff>307975</xdr:colOff>
      <xdr:row>38</xdr:row>
      <xdr:rowOff>149606</xdr:rowOff>
    </xdr:to>
    <xdr:cxnSp macro="">
      <xdr:nvCxnSpPr>
        <xdr:cNvPr id="301" name="直線コネクタ 300"/>
        <xdr:cNvCxnSpPr/>
      </xdr:nvCxnSpPr>
      <xdr:spPr>
        <a:xfrm flipV="1">
          <a:off x="6972300" y="5644578"/>
          <a:ext cx="889000" cy="102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3" name="テキスト ボックス 30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91377</xdr:rowOff>
    </xdr:from>
    <xdr:to>
      <xdr:col>15</xdr:col>
      <xdr:colOff>231775</xdr:colOff>
      <xdr:row>39</xdr:row>
      <xdr:rowOff>21527</xdr:rowOff>
    </xdr:to>
    <xdr:sp macro="" textlink="">
      <xdr:nvSpPr>
        <xdr:cNvPr id="311" name="円/楕円 310"/>
        <xdr:cNvSpPr/>
      </xdr:nvSpPr>
      <xdr:spPr>
        <a:xfrm>
          <a:off x="10426700" y="66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6304</xdr:rowOff>
    </xdr:from>
    <xdr:ext cx="378565" cy="259045"/>
    <xdr:sp macro="" textlink="">
      <xdr:nvSpPr>
        <xdr:cNvPr id="312" name="労働費該当値テキスト"/>
        <xdr:cNvSpPr txBox="1"/>
      </xdr:nvSpPr>
      <xdr:spPr>
        <a:xfrm>
          <a:off x="10528300" y="6521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24702</xdr:rowOff>
    </xdr:from>
    <xdr:to>
      <xdr:col>14</xdr:col>
      <xdr:colOff>79375</xdr:colOff>
      <xdr:row>38</xdr:row>
      <xdr:rowOff>126302</xdr:rowOff>
    </xdr:to>
    <xdr:sp macro="" textlink="">
      <xdr:nvSpPr>
        <xdr:cNvPr id="313" name="円/楕円 312"/>
        <xdr:cNvSpPr/>
      </xdr:nvSpPr>
      <xdr:spPr>
        <a:xfrm>
          <a:off x="9588500" y="65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117429</xdr:rowOff>
    </xdr:from>
    <xdr:ext cx="378565" cy="259045"/>
    <xdr:sp macro="" textlink="">
      <xdr:nvSpPr>
        <xdr:cNvPr id="314" name="テキスト ボックス 313"/>
        <xdr:cNvSpPr txBox="1"/>
      </xdr:nvSpPr>
      <xdr:spPr>
        <a:xfrm>
          <a:off x="9450017" y="663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7747</xdr:rowOff>
    </xdr:from>
    <xdr:to>
      <xdr:col>12</xdr:col>
      <xdr:colOff>561975</xdr:colOff>
      <xdr:row>38</xdr:row>
      <xdr:rowOff>109347</xdr:rowOff>
    </xdr:to>
    <xdr:sp macro="" textlink="">
      <xdr:nvSpPr>
        <xdr:cNvPr id="315" name="円/楕円 314"/>
        <xdr:cNvSpPr/>
      </xdr:nvSpPr>
      <xdr:spPr>
        <a:xfrm>
          <a:off x="8699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100474</xdr:rowOff>
    </xdr:from>
    <xdr:ext cx="378565" cy="259045"/>
    <xdr:sp macro="" textlink="">
      <xdr:nvSpPr>
        <xdr:cNvPr id="316" name="テキスト ボックス 315"/>
        <xdr:cNvSpPr txBox="1"/>
      </xdr:nvSpPr>
      <xdr:spPr>
        <a:xfrm>
          <a:off x="8561017" y="661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107378</xdr:rowOff>
    </xdr:from>
    <xdr:to>
      <xdr:col>11</xdr:col>
      <xdr:colOff>358775</xdr:colOff>
      <xdr:row>33</xdr:row>
      <xdr:rowOff>37528</xdr:rowOff>
    </xdr:to>
    <xdr:sp macro="" textlink="">
      <xdr:nvSpPr>
        <xdr:cNvPr id="317" name="円/楕円 316"/>
        <xdr:cNvSpPr/>
      </xdr:nvSpPr>
      <xdr:spPr>
        <a:xfrm>
          <a:off x="7810500" y="55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54055</xdr:rowOff>
    </xdr:from>
    <xdr:ext cx="469744" cy="259045"/>
    <xdr:sp macro="" textlink="">
      <xdr:nvSpPr>
        <xdr:cNvPr id="318" name="テキスト ボックス 317"/>
        <xdr:cNvSpPr txBox="1"/>
      </xdr:nvSpPr>
      <xdr:spPr>
        <a:xfrm>
          <a:off x="7626427" y="536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98806</xdr:rowOff>
    </xdr:from>
    <xdr:to>
      <xdr:col>10</xdr:col>
      <xdr:colOff>155575</xdr:colOff>
      <xdr:row>39</xdr:row>
      <xdr:rowOff>28956</xdr:rowOff>
    </xdr:to>
    <xdr:sp macro="" textlink="">
      <xdr:nvSpPr>
        <xdr:cNvPr id="319" name="円/楕円 318"/>
        <xdr:cNvSpPr/>
      </xdr:nvSpPr>
      <xdr:spPr>
        <a:xfrm>
          <a:off x="6921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20083</xdr:rowOff>
    </xdr:from>
    <xdr:ext cx="378565" cy="259045"/>
    <xdr:sp macro="" textlink="">
      <xdr:nvSpPr>
        <xdr:cNvPr id="320" name="テキスト ボックス 319"/>
        <xdr:cNvSpPr txBox="1"/>
      </xdr:nvSpPr>
      <xdr:spPr>
        <a:xfrm>
          <a:off x="6783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69634</xdr:rowOff>
    </xdr:from>
    <xdr:to>
      <xdr:col>15</xdr:col>
      <xdr:colOff>180975</xdr:colOff>
      <xdr:row>58</xdr:row>
      <xdr:rowOff>89535</xdr:rowOff>
    </xdr:to>
    <xdr:cxnSp macro="">
      <xdr:nvCxnSpPr>
        <xdr:cNvPr id="349" name="直線コネクタ 348"/>
        <xdr:cNvCxnSpPr/>
      </xdr:nvCxnSpPr>
      <xdr:spPr>
        <a:xfrm flipV="1">
          <a:off x="9639300" y="10013734"/>
          <a:ext cx="8382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89535</xdr:rowOff>
    </xdr:from>
    <xdr:to>
      <xdr:col>14</xdr:col>
      <xdr:colOff>28575</xdr:colOff>
      <xdr:row>58</xdr:row>
      <xdr:rowOff>99975</xdr:rowOff>
    </xdr:to>
    <xdr:cxnSp macro="">
      <xdr:nvCxnSpPr>
        <xdr:cNvPr id="352" name="直線コネクタ 351"/>
        <xdr:cNvCxnSpPr/>
      </xdr:nvCxnSpPr>
      <xdr:spPr>
        <a:xfrm flipV="1">
          <a:off x="8750300" y="1003363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53" name="フローチャート : 判断 352"/>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54" name="テキスト ボックス 353"/>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161201</xdr:rowOff>
    </xdr:from>
    <xdr:to>
      <xdr:col>12</xdr:col>
      <xdr:colOff>511175</xdr:colOff>
      <xdr:row>58</xdr:row>
      <xdr:rowOff>99975</xdr:rowOff>
    </xdr:to>
    <xdr:cxnSp macro="">
      <xdr:nvCxnSpPr>
        <xdr:cNvPr id="355" name="直線コネクタ 354"/>
        <xdr:cNvCxnSpPr/>
      </xdr:nvCxnSpPr>
      <xdr:spPr>
        <a:xfrm>
          <a:off x="7861300" y="9933851"/>
          <a:ext cx="889000" cy="1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161201</xdr:rowOff>
    </xdr:from>
    <xdr:to>
      <xdr:col>11</xdr:col>
      <xdr:colOff>307975</xdr:colOff>
      <xdr:row>58</xdr:row>
      <xdr:rowOff>72949</xdr:rowOff>
    </xdr:to>
    <xdr:cxnSp macro="">
      <xdr:nvCxnSpPr>
        <xdr:cNvPr id="358" name="直線コネクタ 357"/>
        <xdr:cNvCxnSpPr/>
      </xdr:nvCxnSpPr>
      <xdr:spPr>
        <a:xfrm flipV="1">
          <a:off x="6972300" y="9933851"/>
          <a:ext cx="889000" cy="8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18834</xdr:rowOff>
    </xdr:from>
    <xdr:to>
      <xdr:col>15</xdr:col>
      <xdr:colOff>231775</xdr:colOff>
      <xdr:row>58</xdr:row>
      <xdr:rowOff>120434</xdr:rowOff>
    </xdr:to>
    <xdr:sp macro="" textlink="">
      <xdr:nvSpPr>
        <xdr:cNvPr id="368" name="円/楕円 367"/>
        <xdr:cNvSpPr/>
      </xdr:nvSpPr>
      <xdr:spPr>
        <a:xfrm>
          <a:off x="10426700" y="99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168711</xdr:rowOff>
    </xdr:from>
    <xdr:ext cx="534377" cy="259045"/>
    <xdr:sp macro="" textlink="">
      <xdr:nvSpPr>
        <xdr:cNvPr id="369" name="農林水産業費該当値テキスト"/>
        <xdr:cNvSpPr txBox="1"/>
      </xdr:nvSpPr>
      <xdr:spPr>
        <a:xfrm>
          <a:off x="10528300" y="994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38735</xdr:rowOff>
    </xdr:from>
    <xdr:to>
      <xdr:col>14</xdr:col>
      <xdr:colOff>79375</xdr:colOff>
      <xdr:row>58</xdr:row>
      <xdr:rowOff>140335</xdr:rowOff>
    </xdr:to>
    <xdr:sp macro="" textlink="">
      <xdr:nvSpPr>
        <xdr:cNvPr id="370" name="円/楕円 369"/>
        <xdr:cNvSpPr/>
      </xdr:nvSpPr>
      <xdr:spPr>
        <a:xfrm>
          <a:off x="9588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131462</xdr:rowOff>
    </xdr:from>
    <xdr:ext cx="469744" cy="259045"/>
    <xdr:sp macro="" textlink="">
      <xdr:nvSpPr>
        <xdr:cNvPr id="371" name="テキスト ボックス 370"/>
        <xdr:cNvSpPr txBox="1"/>
      </xdr:nvSpPr>
      <xdr:spPr>
        <a:xfrm>
          <a:off x="9404427" y="1007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49175</xdr:rowOff>
    </xdr:from>
    <xdr:to>
      <xdr:col>12</xdr:col>
      <xdr:colOff>561975</xdr:colOff>
      <xdr:row>58</xdr:row>
      <xdr:rowOff>150775</xdr:rowOff>
    </xdr:to>
    <xdr:sp macro="" textlink="">
      <xdr:nvSpPr>
        <xdr:cNvPr id="372" name="円/楕円 371"/>
        <xdr:cNvSpPr/>
      </xdr:nvSpPr>
      <xdr:spPr>
        <a:xfrm>
          <a:off x="8699500" y="99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141902</xdr:rowOff>
    </xdr:from>
    <xdr:ext cx="469744" cy="259045"/>
    <xdr:sp macro="" textlink="">
      <xdr:nvSpPr>
        <xdr:cNvPr id="373" name="テキスト ボックス 372"/>
        <xdr:cNvSpPr txBox="1"/>
      </xdr:nvSpPr>
      <xdr:spPr>
        <a:xfrm>
          <a:off x="8515427" y="1008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110401</xdr:rowOff>
    </xdr:from>
    <xdr:to>
      <xdr:col>11</xdr:col>
      <xdr:colOff>358775</xdr:colOff>
      <xdr:row>58</xdr:row>
      <xdr:rowOff>40551</xdr:rowOff>
    </xdr:to>
    <xdr:sp macro="" textlink="">
      <xdr:nvSpPr>
        <xdr:cNvPr id="374" name="円/楕円 373"/>
        <xdr:cNvSpPr/>
      </xdr:nvSpPr>
      <xdr:spPr>
        <a:xfrm>
          <a:off x="7810500" y="98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31678</xdr:rowOff>
    </xdr:from>
    <xdr:ext cx="534377" cy="259045"/>
    <xdr:sp macro="" textlink="">
      <xdr:nvSpPr>
        <xdr:cNvPr id="375" name="テキスト ボックス 374"/>
        <xdr:cNvSpPr txBox="1"/>
      </xdr:nvSpPr>
      <xdr:spPr>
        <a:xfrm>
          <a:off x="7594111" y="99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22149</xdr:rowOff>
    </xdr:from>
    <xdr:to>
      <xdr:col>10</xdr:col>
      <xdr:colOff>155575</xdr:colOff>
      <xdr:row>58</xdr:row>
      <xdr:rowOff>123749</xdr:rowOff>
    </xdr:to>
    <xdr:sp macro="" textlink="">
      <xdr:nvSpPr>
        <xdr:cNvPr id="376" name="円/楕円 375"/>
        <xdr:cNvSpPr/>
      </xdr:nvSpPr>
      <xdr:spPr>
        <a:xfrm>
          <a:off x="6921500" y="99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114876</xdr:rowOff>
    </xdr:from>
    <xdr:ext cx="534377" cy="259045"/>
    <xdr:sp macro="" textlink="">
      <xdr:nvSpPr>
        <xdr:cNvPr id="377" name="テキスト ボックス 376"/>
        <xdr:cNvSpPr txBox="1"/>
      </xdr:nvSpPr>
      <xdr:spPr>
        <a:xfrm>
          <a:off x="6705111" y="1005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88331</xdr:rowOff>
    </xdr:from>
    <xdr:to>
      <xdr:col>15</xdr:col>
      <xdr:colOff>180975</xdr:colOff>
      <xdr:row>77</xdr:row>
      <xdr:rowOff>115860</xdr:rowOff>
    </xdr:to>
    <xdr:cxnSp macro="">
      <xdr:nvCxnSpPr>
        <xdr:cNvPr id="408" name="直線コネクタ 407"/>
        <xdr:cNvCxnSpPr/>
      </xdr:nvCxnSpPr>
      <xdr:spPr>
        <a:xfrm>
          <a:off x="9639300" y="13289981"/>
          <a:ext cx="838200" cy="2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88331</xdr:rowOff>
    </xdr:from>
    <xdr:to>
      <xdr:col>14</xdr:col>
      <xdr:colOff>28575</xdr:colOff>
      <xdr:row>78</xdr:row>
      <xdr:rowOff>24845</xdr:rowOff>
    </xdr:to>
    <xdr:cxnSp macro="">
      <xdr:nvCxnSpPr>
        <xdr:cNvPr id="411" name="直線コネクタ 410"/>
        <xdr:cNvCxnSpPr/>
      </xdr:nvCxnSpPr>
      <xdr:spPr>
        <a:xfrm flipV="1">
          <a:off x="8750300" y="13289981"/>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132759</xdr:rowOff>
    </xdr:from>
    <xdr:to>
      <xdr:col>14</xdr:col>
      <xdr:colOff>79375</xdr:colOff>
      <xdr:row>76</xdr:row>
      <xdr:rowOff>62908</xdr:rowOff>
    </xdr:to>
    <xdr:sp macro="" textlink="">
      <xdr:nvSpPr>
        <xdr:cNvPr id="412" name="フローチャート : 判断 411"/>
        <xdr:cNvSpPr/>
      </xdr:nvSpPr>
      <xdr:spPr>
        <a:xfrm>
          <a:off x="9588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79436</xdr:rowOff>
    </xdr:from>
    <xdr:ext cx="534377" cy="259045"/>
    <xdr:sp macro="" textlink="">
      <xdr:nvSpPr>
        <xdr:cNvPr id="413" name="テキスト ボックス 412"/>
        <xdr:cNvSpPr txBox="1"/>
      </xdr:nvSpPr>
      <xdr:spPr>
        <a:xfrm>
          <a:off x="9372111" y="127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24845</xdr:rowOff>
    </xdr:from>
    <xdr:to>
      <xdr:col>12</xdr:col>
      <xdr:colOff>511175</xdr:colOff>
      <xdr:row>78</xdr:row>
      <xdr:rowOff>33074</xdr:rowOff>
    </xdr:to>
    <xdr:cxnSp macro="">
      <xdr:nvCxnSpPr>
        <xdr:cNvPr id="414" name="直線コネクタ 413"/>
        <xdr:cNvCxnSpPr/>
      </xdr:nvCxnSpPr>
      <xdr:spPr>
        <a:xfrm flipV="1">
          <a:off x="7861300" y="13397945"/>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32748</xdr:rowOff>
    </xdr:from>
    <xdr:to>
      <xdr:col>11</xdr:col>
      <xdr:colOff>307975</xdr:colOff>
      <xdr:row>78</xdr:row>
      <xdr:rowOff>33074</xdr:rowOff>
    </xdr:to>
    <xdr:cxnSp macro="">
      <xdr:nvCxnSpPr>
        <xdr:cNvPr id="417" name="直線コネクタ 416"/>
        <xdr:cNvCxnSpPr/>
      </xdr:nvCxnSpPr>
      <xdr:spPr>
        <a:xfrm>
          <a:off x="6972300" y="1340584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65060</xdr:rowOff>
    </xdr:from>
    <xdr:to>
      <xdr:col>15</xdr:col>
      <xdr:colOff>231775</xdr:colOff>
      <xdr:row>77</xdr:row>
      <xdr:rowOff>166660</xdr:rowOff>
    </xdr:to>
    <xdr:sp macro="" textlink="">
      <xdr:nvSpPr>
        <xdr:cNvPr id="427" name="円/楕円 426"/>
        <xdr:cNvSpPr/>
      </xdr:nvSpPr>
      <xdr:spPr>
        <a:xfrm>
          <a:off x="10426700" y="132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43487</xdr:rowOff>
    </xdr:from>
    <xdr:ext cx="469744" cy="259045"/>
    <xdr:sp macro="" textlink="">
      <xdr:nvSpPr>
        <xdr:cNvPr id="428" name="商工費該当値テキスト"/>
        <xdr:cNvSpPr txBox="1"/>
      </xdr:nvSpPr>
      <xdr:spPr>
        <a:xfrm>
          <a:off x="10528300" y="1324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37531</xdr:rowOff>
    </xdr:from>
    <xdr:to>
      <xdr:col>14</xdr:col>
      <xdr:colOff>79375</xdr:colOff>
      <xdr:row>77</xdr:row>
      <xdr:rowOff>139131</xdr:rowOff>
    </xdr:to>
    <xdr:sp macro="" textlink="">
      <xdr:nvSpPr>
        <xdr:cNvPr id="429" name="円/楕円 428"/>
        <xdr:cNvSpPr/>
      </xdr:nvSpPr>
      <xdr:spPr>
        <a:xfrm>
          <a:off x="9588500" y="132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130258</xdr:rowOff>
    </xdr:from>
    <xdr:ext cx="534377" cy="259045"/>
    <xdr:sp macro="" textlink="">
      <xdr:nvSpPr>
        <xdr:cNvPr id="430" name="テキスト ボックス 429"/>
        <xdr:cNvSpPr txBox="1"/>
      </xdr:nvSpPr>
      <xdr:spPr>
        <a:xfrm>
          <a:off x="9372111" y="133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145495</xdr:rowOff>
    </xdr:from>
    <xdr:to>
      <xdr:col>12</xdr:col>
      <xdr:colOff>561975</xdr:colOff>
      <xdr:row>78</xdr:row>
      <xdr:rowOff>75645</xdr:rowOff>
    </xdr:to>
    <xdr:sp macro="" textlink="">
      <xdr:nvSpPr>
        <xdr:cNvPr id="431" name="円/楕円 430"/>
        <xdr:cNvSpPr/>
      </xdr:nvSpPr>
      <xdr:spPr>
        <a:xfrm>
          <a:off x="8699500" y="133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66772</xdr:rowOff>
    </xdr:from>
    <xdr:ext cx="469744" cy="259045"/>
    <xdr:sp macro="" textlink="">
      <xdr:nvSpPr>
        <xdr:cNvPr id="432" name="テキスト ボックス 431"/>
        <xdr:cNvSpPr txBox="1"/>
      </xdr:nvSpPr>
      <xdr:spPr>
        <a:xfrm>
          <a:off x="8515427" y="134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153724</xdr:rowOff>
    </xdr:from>
    <xdr:to>
      <xdr:col>11</xdr:col>
      <xdr:colOff>358775</xdr:colOff>
      <xdr:row>78</xdr:row>
      <xdr:rowOff>83874</xdr:rowOff>
    </xdr:to>
    <xdr:sp macro="" textlink="">
      <xdr:nvSpPr>
        <xdr:cNvPr id="433" name="円/楕円 432"/>
        <xdr:cNvSpPr/>
      </xdr:nvSpPr>
      <xdr:spPr>
        <a:xfrm>
          <a:off x="7810500" y="133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75001</xdr:rowOff>
    </xdr:from>
    <xdr:ext cx="469744" cy="259045"/>
    <xdr:sp macro="" textlink="">
      <xdr:nvSpPr>
        <xdr:cNvPr id="434" name="テキスト ボックス 433"/>
        <xdr:cNvSpPr txBox="1"/>
      </xdr:nvSpPr>
      <xdr:spPr>
        <a:xfrm>
          <a:off x="7626427" y="1344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153398</xdr:rowOff>
    </xdr:from>
    <xdr:to>
      <xdr:col>10</xdr:col>
      <xdr:colOff>155575</xdr:colOff>
      <xdr:row>78</xdr:row>
      <xdr:rowOff>83548</xdr:rowOff>
    </xdr:to>
    <xdr:sp macro="" textlink="">
      <xdr:nvSpPr>
        <xdr:cNvPr id="435" name="円/楕円 434"/>
        <xdr:cNvSpPr/>
      </xdr:nvSpPr>
      <xdr:spPr>
        <a:xfrm>
          <a:off x="6921500" y="133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74675</xdr:rowOff>
    </xdr:from>
    <xdr:ext cx="469744" cy="259045"/>
    <xdr:sp macro="" textlink="">
      <xdr:nvSpPr>
        <xdr:cNvPr id="436" name="テキスト ボックス 435"/>
        <xdr:cNvSpPr txBox="1"/>
      </xdr:nvSpPr>
      <xdr:spPr>
        <a:xfrm>
          <a:off x="6737427" y="1344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167619</xdr:rowOff>
    </xdr:from>
    <xdr:to>
      <xdr:col>15</xdr:col>
      <xdr:colOff>180975</xdr:colOff>
      <xdr:row>99</xdr:row>
      <xdr:rowOff>19399</xdr:rowOff>
    </xdr:to>
    <xdr:cxnSp macro="">
      <xdr:nvCxnSpPr>
        <xdr:cNvPr id="467" name="直線コネクタ 466"/>
        <xdr:cNvCxnSpPr/>
      </xdr:nvCxnSpPr>
      <xdr:spPr>
        <a:xfrm>
          <a:off x="9639300" y="16969719"/>
          <a:ext cx="838200" cy="2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160530</xdr:rowOff>
    </xdr:from>
    <xdr:to>
      <xdr:col>14</xdr:col>
      <xdr:colOff>28575</xdr:colOff>
      <xdr:row>98</xdr:row>
      <xdr:rowOff>167619</xdr:rowOff>
    </xdr:to>
    <xdr:cxnSp macro="">
      <xdr:nvCxnSpPr>
        <xdr:cNvPr id="470" name="直線コネクタ 469"/>
        <xdr:cNvCxnSpPr/>
      </xdr:nvCxnSpPr>
      <xdr:spPr>
        <a:xfrm>
          <a:off x="8750300" y="16962630"/>
          <a:ext cx="889000" cy="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134703</xdr:rowOff>
    </xdr:from>
    <xdr:to>
      <xdr:col>14</xdr:col>
      <xdr:colOff>79375</xdr:colOff>
      <xdr:row>99</xdr:row>
      <xdr:rowOff>64853</xdr:rowOff>
    </xdr:to>
    <xdr:sp macro="" textlink="">
      <xdr:nvSpPr>
        <xdr:cNvPr id="471" name="フローチャート : 判断 470"/>
        <xdr:cNvSpPr/>
      </xdr:nvSpPr>
      <xdr:spPr>
        <a:xfrm>
          <a:off x="9588500" y="1693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55980</xdr:rowOff>
    </xdr:from>
    <xdr:ext cx="534377" cy="259045"/>
    <xdr:sp macro="" textlink="">
      <xdr:nvSpPr>
        <xdr:cNvPr id="472" name="テキスト ボックス 471"/>
        <xdr:cNvSpPr txBox="1"/>
      </xdr:nvSpPr>
      <xdr:spPr>
        <a:xfrm>
          <a:off x="9372111" y="1702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160530</xdr:rowOff>
    </xdr:from>
    <xdr:to>
      <xdr:col>12</xdr:col>
      <xdr:colOff>511175</xdr:colOff>
      <xdr:row>99</xdr:row>
      <xdr:rowOff>16912</xdr:rowOff>
    </xdr:to>
    <xdr:cxnSp macro="">
      <xdr:nvCxnSpPr>
        <xdr:cNvPr id="473" name="直線コネクタ 472"/>
        <xdr:cNvCxnSpPr/>
      </xdr:nvCxnSpPr>
      <xdr:spPr>
        <a:xfrm flipV="1">
          <a:off x="7861300" y="16962630"/>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16912</xdr:rowOff>
    </xdr:from>
    <xdr:to>
      <xdr:col>11</xdr:col>
      <xdr:colOff>307975</xdr:colOff>
      <xdr:row>99</xdr:row>
      <xdr:rowOff>26788</xdr:rowOff>
    </xdr:to>
    <xdr:cxnSp macro="">
      <xdr:nvCxnSpPr>
        <xdr:cNvPr id="476" name="直線コネクタ 475"/>
        <xdr:cNvCxnSpPr/>
      </xdr:nvCxnSpPr>
      <xdr:spPr>
        <a:xfrm flipV="1">
          <a:off x="6972300" y="16990462"/>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140049</xdr:rowOff>
    </xdr:from>
    <xdr:to>
      <xdr:col>15</xdr:col>
      <xdr:colOff>231775</xdr:colOff>
      <xdr:row>99</xdr:row>
      <xdr:rowOff>70199</xdr:rowOff>
    </xdr:to>
    <xdr:sp macro="" textlink="">
      <xdr:nvSpPr>
        <xdr:cNvPr id="486" name="円/楕円 485"/>
        <xdr:cNvSpPr/>
      </xdr:nvSpPr>
      <xdr:spPr>
        <a:xfrm>
          <a:off x="10426700" y="16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116819</xdr:rowOff>
    </xdr:from>
    <xdr:to>
      <xdr:col>14</xdr:col>
      <xdr:colOff>79375</xdr:colOff>
      <xdr:row>99</xdr:row>
      <xdr:rowOff>46969</xdr:rowOff>
    </xdr:to>
    <xdr:sp macro="" textlink="">
      <xdr:nvSpPr>
        <xdr:cNvPr id="488" name="円/楕円 487"/>
        <xdr:cNvSpPr/>
      </xdr:nvSpPr>
      <xdr:spPr>
        <a:xfrm>
          <a:off x="9588500" y="169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63496</xdr:rowOff>
    </xdr:from>
    <xdr:ext cx="534377" cy="259045"/>
    <xdr:sp macro="" textlink="">
      <xdr:nvSpPr>
        <xdr:cNvPr id="489" name="テキスト ボックス 488"/>
        <xdr:cNvSpPr txBox="1"/>
      </xdr:nvSpPr>
      <xdr:spPr>
        <a:xfrm>
          <a:off x="9372111" y="16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109730</xdr:rowOff>
    </xdr:from>
    <xdr:to>
      <xdr:col>12</xdr:col>
      <xdr:colOff>561975</xdr:colOff>
      <xdr:row>99</xdr:row>
      <xdr:rowOff>39880</xdr:rowOff>
    </xdr:to>
    <xdr:sp macro="" textlink="">
      <xdr:nvSpPr>
        <xdr:cNvPr id="490" name="円/楕円 489"/>
        <xdr:cNvSpPr/>
      </xdr:nvSpPr>
      <xdr:spPr>
        <a:xfrm>
          <a:off x="8699500" y="169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31007</xdr:rowOff>
    </xdr:from>
    <xdr:ext cx="534377" cy="259045"/>
    <xdr:sp macro="" textlink="">
      <xdr:nvSpPr>
        <xdr:cNvPr id="491" name="テキスト ボックス 490"/>
        <xdr:cNvSpPr txBox="1"/>
      </xdr:nvSpPr>
      <xdr:spPr>
        <a:xfrm>
          <a:off x="8483111" y="1700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137562</xdr:rowOff>
    </xdr:from>
    <xdr:to>
      <xdr:col>11</xdr:col>
      <xdr:colOff>358775</xdr:colOff>
      <xdr:row>99</xdr:row>
      <xdr:rowOff>67712</xdr:rowOff>
    </xdr:to>
    <xdr:sp macro="" textlink="">
      <xdr:nvSpPr>
        <xdr:cNvPr id="492" name="円/楕円 491"/>
        <xdr:cNvSpPr/>
      </xdr:nvSpPr>
      <xdr:spPr>
        <a:xfrm>
          <a:off x="7810500" y="169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58839</xdr:rowOff>
    </xdr:from>
    <xdr:ext cx="534377" cy="259045"/>
    <xdr:sp macro="" textlink="">
      <xdr:nvSpPr>
        <xdr:cNvPr id="493" name="テキスト ボックス 492"/>
        <xdr:cNvSpPr txBox="1"/>
      </xdr:nvSpPr>
      <xdr:spPr>
        <a:xfrm>
          <a:off x="7594111" y="170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147438</xdr:rowOff>
    </xdr:from>
    <xdr:to>
      <xdr:col>10</xdr:col>
      <xdr:colOff>155575</xdr:colOff>
      <xdr:row>99</xdr:row>
      <xdr:rowOff>77588</xdr:rowOff>
    </xdr:to>
    <xdr:sp macro="" textlink="">
      <xdr:nvSpPr>
        <xdr:cNvPr id="494" name="円/楕円 493"/>
        <xdr:cNvSpPr/>
      </xdr:nvSpPr>
      <xdr:spPr>
        <a:xfrm>
          <a:off x="6921500" y="169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68715</xdr:rowOff>
    </xdr:from>
    <xdr:ext cx="534377" cy="259045"/>
    <xdr:sp macro="" textlink="">
      <xdr:nvSpPr>
        <xdr:cNvPr id="495" name="テキスト ボックス 494"/>
        <xdr:cNvSpPr txBox="1"/>
      </xdr:nvSpPr>
      <xdr:spPr>
        <a:xfrm>
          <a:off x="6705111" y="1704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162446</xdr:rowOff>
    </xdr:from>
    <xdr:to>
      <xdr:col>23</xdr:col>
      <xdr:colOff>517525</xdr:colOff>
      <xdr:row>35</xdr:row>
      <xdr:rowOff>155626</xdr:rowOff>
    </xdr:to>
    <xdr:cxnSp macro="">
      <xdr:nvCxnSpPr>
        <xdr:cNvPr id="524" name="直線コネクタ 523"/>
        <xdr:cNvCxnSpPr/>
      </xdr:nvCxnSpPr>
      <xdr:spPr>
        <a:xfrm>
          <a:off x="15481300" y="5305946"/>
          <a:ext cx="838200" cy="8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162446</xdr:rowOff>
    </xdr:from>
    <xdr:to>
      <xdr:col>22</xdr:col>
      <xdr:colOff>365125</xdr:colOff>
      <xdr:row>36</xdr:row>
      <xdr:rowOff>102438</xdr:rowOff>
    </xdr:to>
    <xdr:cxnSp macro="">
      <xdr:nvCxnSpPr>
        <xdr:cNvPr id="527" name="直線コネクタ 526"/>
        <xdr:cNvCxnSpPr/>
      </xdr:nvCxnSpPr>
      <xdr:spPr>
        <a:xfrm flipV="1">
          <a:off x="14592300" y="5305946"/>
          <a:ext cx="889000" cy="9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40094</xdr:rowOff>
    </xdr:from>
    <xdr:to>
      <xdr:col>22</xdr:col>
      <xdr:colOff>415925</xdr:colOff>
      <xdr:row>36</xdr:row>
      <xdr:rowOff>141694</xdr:rowOff>
    </xdr:to>
    <xdr:sp macro="" textlink="">
      <xdr:nvSpPr>
        <xdr:cNvPr id="528" name="フローチャート : 判断 527"/>
        <xdr:cNvSpPr/>
      </xdr:nvSpPr>
      <xdr:spPr>
        <a:xfrm>
          <a:off x="15430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132821</xdr:rowOff>
    </xdr:from>
    <xdr:ext cx="534377" cy="259045"/>
    <xdr:sp macro="" textlink="">
      <xdr:nvSpPr>
        <xdr:cNvPr id="529" name="テキスト ボックス 528"/>
        <xdr:cNvSpPr txBox="1"/>
      </xdr:nvSpPr>
      <xdr:spPr>
        <a:xfrm>
          <a:off x="15214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34677</xdr:rowOff>
    </xdr:from>
    <xdr:to>
      <xdr:col>21</xdr:col>
      <xdr:colOff>161925</xdr:colOff>
      <xdr:row>36</xdr:row>
      <xdr:rowOff>102438</xdr:rowOff>
    </xdr:to>
    <xdr:cxnSp macro="">
      <xdr:nvCxnSpPr>
        <xdr:cNvPr id="530" name="直線コネクタ 529"/>
        <xdr:cNvCxnSpPr/>
      </xdr:nvCxnSpPr>
      <xdr:spPr>
        <a:xfrm>
          <a:off x="13703300" y="6206877"/>
          <a:ext cx="889000" cy="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34677</xdr:rowOff>
    </xdr:from>
    <xdr:to>
      <xdr:col>19</xdr:col>
      <xdr:colOff>644525</xdr:colOff>
      <xdr:row>36</xdr:row>
      <xdr:rowOff>163989</xdr:rowOff>
    </xdr:to>
    <xdr:cxnSp macro="">
      <xdr:nvCxnSpPr>
        <xdr:cNvPr id="533" name="直線コネクタ 532"/>
        <xdr:cNvCxnSpPr/>
      </xdr:nvCxnSpPr>
      <xdr:spPr>
        <a:xfrm flipV="1">
          <a:off x="12814300" y="6206877"/>
          <a:ext cx="889000" cy="1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142651</xdr:rowOff>
    </xdr:from>
    <xdr:ext cx="534377" cy="259045"/>
    <xdr:sp macro="" textlink="">
      <xdr:nvSpPr>
        <xdr:cNvPr id="535" name="テキスト ボックス 534"/>
        <xdr:cNvSpPr txBox="1"/>
      </xdr:nvSpPr>
      <xdr:spPr>
        <a:xfrm>
          <a:off x="13436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104826</xdr:rowOff>
    </xdr:from>
    <xdr:to>
      <xdr:col>23</xdr:col>
      <xdr:colOff>568325</xdr:colOff>
      <xdr:row>36</xdr:row>
      <xdr:rowOff>34976</xdr:rowOff>
    </xdr:to>
    <xdr:sp macro="" textlink="">
      <xdr:nvSpPr>
        <xdr:cNvPr id="543" name="円/楕円 542"/>
        <xdr:cNvSpPr/>
      </xdr:nvSpPr>
      <xdr:spPr>
        <a:xfrm>
          <a:off x="16268700" y="61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127703</xdr:rowOff>
    </xdr:from>
    <xdr:ext cx="534377" cy="259045"/>
    <xdr:sp macro="" textlink="">
      <xdr:nvSpPr>
        <xdr:cNvPr id="544" name="消防費該当値テキスト"/>
        <xdr:cNvSpPr txBox="1"/>
      </xdr:nvSpPr>
      <xdr:spPr>
        <a:xfrm>
          <a:off x="16370300" y="59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30,164</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111646</xdr:rowOff>
    </xdr:from>
    <xdr:to>
      <xdr:col>22</xdr:col>
      <xdr:colOff>415925</xdr:colOff>
      <xdr:row>31</xdr:row>
      <xdr:rowOff>41796</xdr:rowOff>
    </xdr:to>
    <xdr:sp macro="" textlink="">
      <xdr:nvSpPr>
        <xdr:cNvPr id="545" name="円/楕円 544"/>
        <xdr:cNvSpPr/>
      </xdr:nvSpPr>
      <xdr:spPr>
        <a:xfrm>
          <a:off x="15430500" y="52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58323</xdr:rowOff>
    </xdr:from>
    <xdr:ext cx="534377" cy="259045"/>
    <xdr:sp macro="" textlink="">
      <xdr:nvSpPr>
        <xdr:cNvPr id="546" name="テキスト ボックス 545"/>
        <xdr:cNvSpPr txBox="1"/>
      </xdr:nvSpPr>
      <xdr:spPr>
        <a:xfrm>
          <a:off x="15214111" y="503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51638</xdr:rowOff>
    </xdr:from>
    <xdr:to>
      <xdr:col>21</xdr:col>
      <xdr:colOff>212725</xdr:colOff>
      <xdr:row>36</xdr:row>
      <xdr:rowOff>153238</xdr:rowOff>
    </xdr:to>
    <xdr:sp macro="" textlink="">
      <xdr:nvSpPr>
        <xdr:cNvPr id="547" name="円/楕円 546"/>
        <xdr:cNvSpPr/>
      </xdr:nvSpPr>
      <xdr:spPr>
        <a:xfrm>
          <a:off x="145415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144365</xdr:rowOff>
    </xdr:from>
    <xdr:ext cx="534377" cy="259045"/>
    <xdr:sp macro="" textlink="">
      <xdr:nvSpPr>
        <xdr:cNvPr id="548" name="テキスト ボックス 547"/>
        <xdr:cNvSpPr txBox="1"/>
      </xdr:nvSpPr>
      <xdr:spPr>
        <a:xfrm>
          <a:off x="14325111" y="631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155327</xdr:rowOff>
    </xdr:from>
    <xdr:to>
      <xdr:col>20</xdr:col>
      <xdr:colOff>9525</xdr:colOff>
      <xdr:row>36</xdr:row>
      <xdr:rowOff>85477</xdr:rowOff>
    </xdr:to>
    <xdr:sp macro="" textlink="">
      <xdr:nvSpPr>
        <xdr:cNvPr id="549" name="円/楕円 548"/>
        <xdr:cNvSpPr/>
      </xdr:nvSpPr>
      <xdr:spPr>
        <a:xfrm>
          <a:off x="13652500" y="61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102004</xdr:rowOff>
    </xdr:from>
    <xdr:ext cx="534377" cy="259045"/>
    <xdr:sp macro="" textlink="">
      <xdr:nvSpPr>
        <xdr:cNvPr id="550" name="テキスト ボックス 549"/>
        <xdr:cNvSpPr txBox="1"/>
      </xdr:nvSpPr>
      <xdr:spPr>
        <a:xfrm>
          <a:off x="13436111" y="59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113189</xdr:rowOff>
    </xdr:from>
    <xdr:to>
      <xdr:col>18</xdr:col>
      <xdr:colOff>492125</xdr:colOff>
      <xdr:row>37</xdr:row>
      <xdr:rowOff>43339</xdr:rowOff>
    </xdr:to>
    <xdr:sp macro="" textlink="">
      <xdr:nvSpPr>
        <xdr:cNvPr id="551" name="円/楕円 550"/>
        <xdr:cNvSpPr/>
      </xdr:nvSpPr>
      <xdr:spPr>
        <a:xfrm>
          <a:off x="12763500" y="62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34466</xdr:rowOff>
    </xdr:from>
    <xdr:ext cx="534377" cy="259045"/>
    <xdr:sp macro="" textlink="">
      <xdr:nvSpPr>
        <xdr:cNvPr id="552" name="テキスト ボックス 551"/>
        <xdr:cNvSpPr txBox="1"/>
      </xdr:nvSpPr>
      <xdr:spPr>
        <a:xfrm>
          <a:off x="12547111" y="63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82693</xdr:rowOff>
    </xdr:from>
    <xdr:to>
      <xdr:col>23</xdr:col>
      <xdr:colOff>517525</xdr:colOff>
      <xdr:row>58</xdr:row>
      <xdr:rowOff>158774</xdr:rowOff>
    </xdr:to>
    <xdr:cxnSp macro="">
      <xdr:nvCxnSpPr>
        <xdr:cNvPr id="586" name="直線コネクタ 585"/>
        <xdr:cNvCxnSpPr/>
      </xdr:nvCxnSpPr>
      <xdr:spPr>
        <a:xfrm>
          <a:off x="15481300" y="9855343"/>
          <a:ext cx="838200" cy="2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21057</xdr:rowOff>
    </xdr:from>
    <xdr:to>
      <xdr:col>22</xdr:col>
      <xdr:colOff>365125</xdr:colOff>
      <xdr:row>57</xdr:row>
      <xdr:rowOff>82693</xdr:rowOff>
    </xdr:to>
    <xdr:cxnSp macro="">
      <xdr:nvCxnSpPr>
        <xdr:cNvPr id="589" name="直線コネクタ 588"/>
        <xdr:cNvCxnSpPr/>
      </xdr:nvCxnSpPr>
      <xdr:spPr>
        <a:xfrm>
          <a:off x="14592300" y="9793707"/>
          <a:ext cx="889000" cy="6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28921</xdr:rowOff>
    </xdr:from>
    <xdr:to>
      <xdr:col>22</xdr:col>
      <xdr:colOff>415925</xdr:colOff>
      <xdr:row>56</xdr:row>
      <xdr:rowOff>130521</xdr:rowOff>
    </xdr:to>
    <xdr:sp macro="" textlink="">
      <xdr:nvSpPr>
        <xdr:cNvPr id="590" name="フローチャート : 判断 589"/>
        <xdr:cNvSpPr/>
      </xdr:nvSpPr>
      <xdr:spPr>
        <a:xfrm>
          <a:off x="15430500" y="963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147048</xdr:rowOff>
    </xdr:from>
    <xdr:ext cx="534377" cy="259045"/>
    <xdr:sp macro="" textlink="">
      <xdr:nvSpPr>
        <xdr:cNvPr id="591" name="テキスト ボックス 590"/>
        <xdr:cNvSpPr txBox="1"/>
      </xdr:nvSpPr>
      <xdr:spPr>
        <a:xfrm>
          <a:off x="15214111" y="940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21057</xdr:rowOff>
    </xdr:from>
    <xdr:to>
      <xdr:col>21</xdr:col>
      <xdr:colOff>161925</xdr:colOff>
      <xdr:row>57</xdr:row>
      <xdr:rowOff>132099</xdr:rowOff>
    </xdr:to>
    <xdr:cxnSp macro="">
      <xdr:nvCxnSpPr>
        <xdr:cNvPr id="592" name="直線コネクタ 591"/>
        <xdr:cNvCxnSpPr/>
      </xdr:nvCxnSpPr>
      <xdr:spPr>
        <a:xfrm flipV="1">
          <a:off x="13703300" y="9793707"/>
          <a:ext cx="889000" cy="1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33415</xdr:rowOff>
    </xdr:from>
    <xdr:to>
      <xdr:col>19</xdr:col>
      <xdr:colOff>644525</xdr:colOff>
      <xdr:row>57</xdr:row>
      <xdr:rowOff>132099</xdr:rowOff>
    </xdr:to>
    <xdr:cxnSp macro="">
      <xdr:nvCxnSpPr>
        <xdr:cNvPr id="595" name="直線コネクタ 594"/>
        <xdr:cNvCxnSpPr/>
      </xdr:nvCxnSpPr>
      <xdr:spPr>
        <a:xfrm>
          <a:off x="12814300" y="9806065"/>
          <a:ext cx="889000" cy="9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107974</xdr:rowOff>
    </xdr:from>
    <xdr:to>
      <xdr:col>23</xdr:col>
      <xdr:colOff>568325</xdr:colOff>
      <xdr:row>59</xdr:row>
      <xdr:rowOff>38124</xdr:rowOff>
    </xdr:to>
    <xdr:sp macro="" textlink="">
      <xdr:nvSpPr>
        <xdr:cNvPr id="605" name="円/楕円 604"/>
        <xdr:cNvSpPr/>
      </xdr:nvSpPr>
      <xdr:spPr>
        <a:xfrm>
          <a:off x="16268700" y="100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22901</xdr:rowOff>
    </xdr:from>
    <xdr:ext cx="534377" cy="259045"/>
    <xdr:sp macro="" textlink="">
      <xdr:nvSpPr>
        <xdr:cNvPr id="606" name="教育費該当値テキスト"/>
        <xdr:cNvSpPr txBox="1"/>
      </xdr:nvSpPr>
      <xdr:spPr>
        <a:xfrm>
          <a:off x="16370300" y="996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31893</xdr:rowOff>
    </xdr:from>
    <xdr:to>
      <xdr:col>22</xdr:col>
      <xdr:colOff>415925</xdr:colOff>
      <xdr:row>57</xdr:row>
      <xdr:rowOff>133493</xdr:rowOff>
    </xdr:to>
    <xdr:sp macro="" textlink="">
      <xdr:nvSpPr>
        <xdr:cNvPr id="607" name="円/楕円 606"/>
        <xdr:cNvSpPr/>
      </xdr:nvSpPr>
      <xdr:spPr>
        <a:xfrm>
          <a:off x="15430500" y="98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124620</xdr:rowOff>
    </xdr:from>
    <xdr:ext cx="534377" cy="259045"/>
    <xdr:sp macro="" textlink="">
      <xdr:nvSpPr>
        <xdr:cNvPr id="608" name="テキスト ボックス 607"/>
        <xdr:cNvSpPr txBox="1"/>
      </xdr:nvSpPr>
      <xdr:spPr>
        <a:xfrm>
          <a:off x="15214111" y="98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141707</xdr:rowOff>
    </xdr:from>
    <xdr:to>
      <xdr:col>21</xdr:col>
      <xdr:colOff>212725</xdr:colOff>
      <xdr:row>57</xdr:row>
      <xdr:rowOff>71857</xdr:rowOff>
    </xdr:to>
    <xdr:sp macro="" textlink="">
      <xdr:nvSpPr>
        <xdr:cNvPr id="609" name="円/楕円 608"/>
        <xdr:cNvSpPr/>
      </xdr:nvSpPr>
      <xdr:spPr>
        <a:xfrm>
          <a:off x="14541500" y="97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62984</xdr:rowOff>
    </xdr:from>
    <xdr:ext cx="534377" cy="259045"/>
    <xdr:sp macro="" textlink="">
      <xdr:nvSpPr>
        <xdr:cNvPr id="610" name="テキスト ボックス 609"/>
        <xdr:cNvSpPr txBox="1"/>
      </xdr:nvSpPr>
      <xdr:spPr>
        <a:xfrm>
          <a:off x="14325111" y="983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81299</xdr:rowOff>
    </xdr:from>
    <xdr:to>
      <xdr:col>20</xdr:col>
      <xdr:colOff>9525</xdr:colOff>
      <xdr:row>58</xdr:row>
      <xdr:rowOff>11449</xdr:rowOff>
    </xdr:to>
    <xdr:sp macro="" textlink="">
      <xdr:nvSpPr>
        <xdr:cNvPr id="611" name="円/楕円 610"/>
        <xdr:cNvSpPr/>
      </xdr:nvSpPr>
      <xdr:spPr>
        <a:xfrm>
          <a:off x="13652500" y="98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2576</xdr:rowOff>
    </xdr:from>
    <xdr:ext cx="534377" cy="259045"/>
    <xdr:sp macro="" textlink="">
      <xdr:nvSpPr>
        <xdr:cNvPr id="612" name="テキスト ボックス 611"/>
        <xdr:cNvSpPr txBox="1"/>
      </xdr:nvSpPr>
      <xdr:spPr>
        <a:xfrm>
          <a:off x="13436111" y="99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154065</xdr:rowOff>
    </xdr:from>
    <xdr:to>
      <xdr:col>18</xdr:col>
      <xdr:colOff>492125</xdr:colOff>
      <xdr:row>57</xdr:row>
      <xdr:rowOff>84215</xdr:rowOff>
    </xdr:to>
    <xdr:sp macro="" textlink="">
      <xdr:nvSpPr>
        <xdr:cNvPr id="613" name="円/楕円 612"/>
        <xdr:cNvSpPr/>
      </xdr:nvSpPr>
      <xdr:spPr>
        <a:xfrm>
          <a:off x="12763500" y="97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75342</xdr:rowOff>
    </xdr:from>
    <xdr:ext cx="534377" cy="259045"/>
    <xdr:sp macro="" textlink="">
      <xdr:nvSpPr>
        <xdr:cNvPr id="614" name="テキスト ボックス 613"/>
        <xdr:cNvSpPr txBox="1"/>
      </xdr:nvSpPr>
      <xdr:spPr>
        <a:xfrm>
          <a:off x="12547111" y="9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41672</xdr:rowOff>
    </xdr:from>
    <xdr:to>
      <xdr:col>23</xdr:col>
      <xdr:colOff>517525</xdr:colOff>
      <xdr:row>79</xdr:row>
      <xdr:rowOff>42568</xdr:rowOff>
    </xdr:to>
    <xdr:cxnSp macro="">
      <xdr:nvCxnSpPr>
        <xdr:cNvPr id="643" name="直線コネクタ 642"/>
        <xdr:cNvCxnSpPr/>
      </xdr:nvCxnSpPr>
      <xdr:spPr>
        <a:xfrm flipV="1">
          <a:off x="15481300" y="13586222"/>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41060</xdr:rowOff>
    </xdr:from>
    <xdr:to>
      <xdr:col>22</xdr:col>
      <xdr:colOff>365125</xdr:colOff>
      <xdr:row>79</xdr:row>
      <xdr:rowOff>42568</xdr:rowOff>
    </xdr:to>
    <xdr:cxnSp macro="">
      <xdr:nvCxnSpPr>
        <xdr:cNvPr id="646" name="直線コネクタ 645"/>
        <xdr:cNvCxnSpPr/>
      </xdr:nvCxnSpPr>
      <xdr:spPr>
        <a:xfrm>
          <a:off x="14592300" y="13585610"/>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146176</xdr:rowOff>
    </xdr:from>
    <xdr:to>
      <xdr:col>22</xdr:col>
      <xdr:colOff>415925</xdr:colOff>
      <xdr:row>79</xdr:row>
      <xdr:rowOff>76326</xdr:rowOff>
    </xdr:to>
    <xdr:sp macro="" textlink="">
      <xdr:nvSpPr>
        <xdr:cNvPr id="647" name="フローチャート : 判断 646"/>
        <xdr:cNvSpPr/>
      </xdr:nvSpPr>
      <xdr:spPr>
        <a:xfrm>
          <a:off x="15430500" y="1351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92853</xdr:rowOff>
    </xdr:from>
    <xdr:ext cx="469744" cy="259045"/>
    <xdr:sp macro="" textlink="">
      <xdr:nvSpPr>
        <xdr:cNvPr id="648" name="テキスト ボックス 647"/>
        <xdr:cNvSpPr txBox="1"/>
      </xdr:nvSpPr>
      <xdr:spPr>
        <a:xfrm>
          <a:off x="15246427" y="1329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41060</xdr:rowOff>
    </xdr:from>
    <xdr:to>
      <xdr:col>21</xdr:col>
      <xdr:colOff>161925</xdr:colOff>
      <xdr:row>79</xdr:row>
      <xdr:rowOff>43600</xdr:rowOff>
    </xdr:to>
    <xdr:cxnSp macro="">
      <xdr:nvCxnSpPr>
        <xdr:cNvPr id="649" name="直線コネクタ 648"/>
        <xdr:cNvCxnSpPr/>
      </xdr:nvCxnSpPr>
      <xdr:spPr>
        <a:xfrm flipV="1">
          <a:off x="13703300" y="135856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42690</xdr:rowOff>
    </xdr:from>
    <xdr:to>
      <xdr:col>19</xdr:col>
      <xdr:colOff>644525</xdr:colOff>
      <xdr:row>79</xdr:row>
      <xdr:rowOff>43600</xdr:rowOff>
    </xdr:to>
    <xdr:cxnSp macro="">
      <xdr:nvCxnSpPr>
        <xdr:cNvPr id="652" name="直線コネクタ 651"/>
        <xdr:cNvCxnSpPr/>
      </xdr:nvCxnSpPr>
      <xdr:spPr>
        <a:xfrm>
          <a:off x="12814300" y="13587240"/>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162322</xdr:rowOff>
    </xdr:from>
    <xdr:to>
      <xdr:col>23</xdr:col>
      <xdr:colOff>568325</xdr:colOff>
      <xdr:row>79</xdr:row>
      <xdr:rowOff>92472</xdr:rowOff>
    </xdr:to>
    <xdr:sp macro="" textlink="">
      <xdr:nvSpPr>
        <xdr:cNvPr id="662" name="円/楕円 661"/>
        <xdr:cNvSpPr/>
      </xdr:nvSpPr>
      <xdr:spPr>
        <a:xfrm>
          <a:off x="16268700" y="135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78565" cy="259045"/>
    <xdr:sp macro="" textlink="">
      <xdr:nvSpPr>
        <xdr:cNvPr id="663" name="災害復旧費該当値テキスト"/>
        <xdr:cNvSpPr txBox="1"/>
      </xdr:nvSpPr>
      <xdr:spPr>
        <a:xfrm>
          <a:off x="16370300" y="1350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163218</xdr:rowOff>
    </xdr:from>
    <xdr:to>
      <xdr:col>22</xdr:col>
      <xdr:colOff>415925</xdr:colOff>
      <xdr:row>79</xdr:row>
      <xdr:rowOff>93368</xdr:rowOff>
    </xdr:to>
    <xdr:sp macro="" textlink="">
      <xdr:nvSpPr>
        <xdr:cNvPr id="664" name="円/楕円 663"/>
        <xdr:cNvSpPr/>
      </xdr:nvSpPr>
      <xdr:spPr>
        <a:xfrm>
          <a:off x="15430500" y="135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84495</xdr:rowOff>
    </xdr:from>
    <xdr:ext cx="378565" cy="259045"/>
    <xdr:sp macro="" textlink="">
      <xdr:nvSpPr>
        <xdr:cNvPr id="665" name="テキスト ボックス 664"/>
        <xdr:cNvSpPr txBox="1"/>
      </xdr:nvSpPr>
      <xdr:spPr>
        <a:xfrm>
          <a:off x="15292017" y="13629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161710</xdr:rowOff>
    </xdr:from>
    <xdr:to>
      <xdr:col>21</xdr:col>
      <xdr:colOff>212725</xdr:colOff>
      <xdr:row>79</xdr:row>
      <xdr:rowOff>91860</xdr:rowOff>
    </xdr:to>
    <xdr:sp macro="" textlink="">
      <xdr:nvSpPr>
        <xdr:cNvPr id="666" name="円/楕円 665"/>
        <xdr:cNvSpPr/>
      </xdr:nvSpPr>
      <xdr:spPr>
        <a:xfrm>
          <a:off x="14541500" y="13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82987</xdr:rowOff>
    </xdr:from>
    <xdr:ext cx="378565" cy="259045"/>
    <xdr:sp macro="" textlink="">
      <xdr:nvSpPr>
        <xdr:cNvPr id="667" name="テキスト ボックス 666"/>
        <xdr:cNvSpPr txBox="1"/>
      </xdr:nvSpPr>
      <xdr:spPr>
        <a:xfrm>
          <a:off x="14403017" y="13627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164250</xdr:rowOff>
    </xdr:from>
    <xdr:to>
      <xdr:col>20</xdr:col>
      <xdr:colOff>9525</xdr:colOff>
      <xdr:row>79</xdr:row>
      <xdr:rowOff>94400</xdr:rowOff>
    </xdr:to>
    <xdr:sp macro="" textlink="">
      <xdr:nvSpPr>
        <xdr:cNvPr id="668" name="円/楕円 667"/>
        <xdr:cNvSpPr/>
      </xdr:nvSpPr>
      <xdr:spPr>
        <a:xfrm>
          <a:off x="13652500" y="135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85527</xdr:rowOff>
    </xdr:from>
    <xdr:ext cx="378565" cy="259045"/>
    <xdr:sp macro="" textlink="">
      <xdr:nvSpPr>
        <xdr:cNvPr id="669" name="テキスト ボックス 668"/>
        <xdr:cNvSpPr txBox="1"/>
      </xdr:nvSpPr>
      <xdr:spPr>
        <a:xfrm>
          <a:off x="13514017" y="1363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163340</xdr:rowOff>
    </xdr:from>
    <xdr:to>
      <xdr:col>18</xdr:col>
      <xdr:colOff>492125</xdr:colOff>
      <xdr:row>79</xdr:row>
      <xdr:rowOff>93490</xdr:rowOff>
    </xdr:to>
    <xdr:sp macro="" textlink="">
      <xdr:nvSpPr>
        <xdr:cNvPr id="670" name="円/楕円 669"/>
        <xdr:cNvSpPr/>
      </xdr:nvSpPr>
      <xdr:spPr>
        <a:xfrm>
          <a:off x="12763500" y="1353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84617</xdr:rowOff>
    </xdr:from>
    <xdr:ext cx="378565" cy="259045"/>
    <xdr:sp macro="" textlink="">
      <xdr:nvSpPr>
        <xdr:cNvPr id="671" name="テキスト ボックス 670"/>
        <xdr:cNvSpPr txBox="1"/>
      </xdr:nvSpPr>
      <xdr:spPr>
        <a:xfrm>
          <a:off x="12625017" y="1362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59668</xdr:rowOff>
    </xdr:from>
    <xdr:to>
      <xdr:col>23</xdr:col>
      <xdr:colOff>517525</xdr:colOff>
      <xdr:row>95</xdr:row>
      <xdr:rowOff>73951</xdr:rowOff>
    </xdr:to>
    <xdr:cxnSp macro="">
      <xdr:nvCxnSpPr>
        <xdr:cNvPr id="702" name="直線コネクタ 701"/>
        <xdr:cNvCxnSpPr/>
      </xdr:nvCxnSpPr>
      <xdr:spPr>
        <a:xfrm>
          <a:off x="15481300" y="16347418"/>
          <a:ext cx="8382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59668</xdr:rowOff>
    </xdr:from>
    <xdr:to>
      <xdr:col>22</xdr:col>
      <xdr:colOff>365125</xdr:colOff>
      <xdr:row>95</xdr:row>
      <xdr:rowOff>114205</xdr:rowOff>
    </xdr:to>
    <xdr:cxnSp macro="">
      <xdr:nvCxnSpPr>
        <xdr:cNvPr id="705" name="直線コネクタ 704"/>
        <xdr:cNvCxnSpPr/>
      </xdr:nvCxnSpPr>
      <xdr:spPr>
        <a:xfrm flipV="1">
          <a:off x="14592300" y="16347418"/>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136165</xdr:rowOff>
    </xdr:from>
    <xdr:to>
      <xdr:col>22</xdr:col>
      <xdr:colOff>415925</xdr:colOff>
      <xdr:row>95</xdr:row>
      <xdr:rowOff>66315</xdr:rowOff>
    </xdr:to>
    <xdr:sp macro="" textlink="">
      <xdr:nvSpPr>
        <xdr:cNvPr id="706" name="フローチャート : 判断 705"/>
        <xdr:cNvSpPr/>
      </xdr:nvSpPr>
      <xdr:spPr>
        <a:xfrm>
          <a:off x="15430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82842</xdr:rowOff>
    </xdr:from>
    <xdr:ext cx="534377" cy="259045"/>
    <xdr:sp macro="" textlink="">
      <xdr:nvSpPr>
        <xdr:cNvPr id="707" name="テキスト ボックス 706"/>
        <xdr:cNvSpPr txBox="1"/>
      </xdr:nvSpPr>
      <xdr:spPr>
        <a:xfrm>
          <a:off x="15214111" y="16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114205</xdr:rowOff>
    </xdr:from>
    <xdr:to>
      <xdr:col>21</xdr:col>
      <xdr:colOff>161925</xdr:colOff>
      <xdr:row>95</xdr:row>
      <xdr:rowOff>131383</xdr:rowOff>
    </xdr:to>
    <xdr:cxnSp macro="">
      <xdr:nvCxnSpPr>
        <xdr:cNvPr id="708" name="直線コネクタ 707"/>
        <xdr:cNvCxnSpPr/>
      </xdr:nvCxnSpPr>
      <xdr:spPr>
        <a:xfrm flipV="1">
          <a:off x="13703300" y="16401955"/>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131383</xdr:rowOff>
    </xdr:from>
    <xdr:to>
      <xdr:col>19</xdr:col>
      <xdr:colOff>644525</xdr:colOff>
      <xdr:row>95</xdr:row>
      <xdr:rowOff>143684</xdr:rowOff>
    </xdr:to>
    <xdr:cxnSp macro="">
      <xdr:nvCxnSpPr>
        <xdr:cNvPr id="711" name="直線コネクタ 710"/>
        <xdr:cNvCxnSpPr/>
      </xdr:nvCxnSpPr>
      <xdr:spPr>
        <a:xfrm flipV="1">
          <a:off x="12814300" y="16419133"/>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23151</xdr:rowOff>
    </xdr:from>
    <xdr:to>
      <xdr:col>23</xdr:col>
      <xdr:colOff>568325</xdr:colOff>
      <xdr:row>95</xdr:row>
      <xdr:rowOff>124751</xdr:rowOff>
    </xdr:to>
    <xdr:sp macro="" textlink="">
      <xdr:nvSpPr>
        <xdr:cNvPr id="721" name="円/楕円 720"/>
        <xdr:cNvSpPr/>
      </xdr:nvSpPr>
      <xdr:spPr>
        <a:xfrm>
          <a:off x="16268700" y="163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46028</xdr:rowOff>
    </xdr:from>
    <xdr:ext cx="534377" cy="259045"/>
    <xdr:sp macro="" textlink="">
      <xdr:nvSpPr>
        <xdr:cNvPr id="722" name="公債費該当値テキスト"/>
        <xdr:cNvSpPr txBox="1"/>
      </xdr:nvSpPr>
      <xdr:spPr>
        <a:xfrm>
          <a:off x="16370300" y="161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65,290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8868</xdr:rowOff>
    </xdr:from>
    <xdr:to>
      <xdr:col>22</xdr:col>
      <xdr:colOff>415925</xdr:colOff>
      <xdr:row>95</xdr:row>
      <xdr:rowOff>110468</xdr:rowOff>
    </xdr:to>
    <xdr:sp macro="" textlink="">
      <xdr:nvSpPr>
        <xdr:cNvPr id="723" name="円/楕円 722"/>
        <xdr:cNvSpPr/>
      </xdr:nvSpPr>
      <xdr:spPr>
        <a:xfrm>
          <a:off x="15430500" y="162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101595</xdr:rowOff>
    </xdr:from>
    <xdr:ext cx="534377" cy="259045"/>
    <xdr:sp macro="" textlink="">
      <xdr:nvSpPr>
        <xdr:cNvPr id="724" name="テキスト ボックス 723"/>
        <xdr:cNvSpPr txBox="1"/>
      </xdr:nvSpPr>
      <xdr:spPr>
        <a:xfrm>
          <a:off x="15214111" y="163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63405</xdr:rowOff>
    </xdr:from>
    <xdr:to>
      <xdr:col>21</xdr:col>
      <xdr:colOff>212725</xdr:colOff>
      <xdr:row>95</xdr:row>
      <xdr:rowOff>165005</xdr:rowOff>
    </xdr:to>
    <xdr:sp macro="" textlink="">
      <xdr:nvSpPr>
        <xdr:cNvPr id="725" name="円/楕円 724"/>
        <xdr:cNvSpPr/>
      </xdr:nvSpPr>
      <xdr:spPr>
        <a:xfrm>
          <a:off x="14541500" y="163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156132</xdr:rowOff>
    </xdr:from>
    <xdr:ext cx="534377" cy="259045"/>
    <xdr:sp macro="" textlink="">
      <xdr:nvSpPr>
        <xdr:cNvPr id="726" name="テキスト ボックス 725"/>
        <xdr:cNvSpPr txBox="1"/>
      </xdr:nvSpPr>
      <xdr:spPr>
        <a:xfrm>
          <a:off x="14325111" y="164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80583</xdr:rowOff>
    </xdr:from>
    <xdr:to>
      <xdr:col>20</xdr:col>
      <xdr:colOff>9525</xdr:colOff>
      <xdr:row>96</xdr:row>
      <xdr:rowOff>10733</xdr:rowOff>
    </xdr:to>
    <xdr:sp macro="" textlink="">
      <xdr:nvSpPr>
        <xdr:cNvPr id="727" name="円/楕円 726"/>
        <xdr:cNvSpPr/>
      </xdr:nvSpPr>
      <xdr:spPr>
        <a:xfrm>
          <a:off x="13652500" y="163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1860</xdr:rowOff>
    </xdr:from>
    <xdr:ext cx="534377" cy="259045"/>
    <xdr:sp macro="" textlink="">
      <xdr:nvSpPr>
        <xdr:cNvPr id="728" name="テキスト ボックス 727"/>
        <xdr:cNvSpPr txBox="1"/>
      </xdr:nvSpPr>
      <xdr:spPr>
        <a:xfrm>
          <a:off x="13436111" y="1646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92884</xdr:rowOff>
    </xdr:from>
    <xdr:to>
      <xdr:col>18</xdr:col>
      <xdr:colOff>492125</xdr:colOff>
      <xdr:row>96</xdr:row>
      <xdr:rowOff>23034</xdr:rowOff>
    </xdr:to>
    <xdr:sp macro="" textlink="">
      <xdr:nvSpPr>
        <xdr:cNvPr id="729" name="円/楕円 728"/>
        <xdr:cNvSpPr/>
      </xdr:nvSpPr>
      <xdr:spPr>
        <a:xfrm>
          <a:off x="12763500" y="163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14161</xdr:rowOff>
    </xdr:from>
    <xdr:ext cx="534377" cy="259045"/>
    <xdr:sp macro="" textlink="">
      <xdr:nvSpPr>
        <xdr:cNvPr id="730" name="テキスト ボックス 729"/>
        <xdr:cNvSpPr txBox="1"/>
      </xdr:nvSpPr>
      <xdr:spPr>
        <a:xfrm>
          <a:off x="12547111" y="164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147066</xdr:rowOff>
    </xdr:from>
    <xdr:to>
      <xdr:col>31</xdr:col>
      <xdr:colOff>85725</xdr:colOff>
      <xdr:row>39</xdr:row>
      <xdr:rowOff>77216</xdr:rowOff>
    </xdr:to>
    <xdr:sp macro="" textlink="">
      <xdr:nvSpPr>
        <xdr:cNvPr id="763" name="フローチャート : 判断 762"/>
        <xdr:cNvSpPr/>
      </xdr:nvSpPr>
      <xdr:spPr>
        <a:xfrm>
          <a:off x="21272500" y="6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93743</xdr:rowOff>
    </xdr:from>
    <xdr:ext cx="378565" cy="259045"/>
    <xdr:sp macro="" textlink="">
      <xdr:nvSpPr>
        <xdr:cNvPr id="764" name="テキスト ボックス 763"/>
        <xdr:cNvSpPr txBox="1"/>
      </xdr:nvSpPr>
      <xdr:spPr>
        <a:xfrm>
          <a:off x="21134017" y="64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171196</xdr:rowOff>
    </xdr:from>
    <xdr:to>
      <xdr:col>31</xdr:col>
      <xdr:colOff>85725</xdr:colOff>
      <xdr:row>57</xdr:row>
      <xdr:rowOff>101346</xdr:rowOff>
    </xdr:to>
    <xdr:sp macro="" textlink="">
      <xdr:nvSpPr>
        <xdr:cNvPr id="818" name="フローチャート : 判断 817"/>
        <xdr:cNvSpPr/>
      </xdr:nvSpPr>
      <xdr:spPr>
        <a:xfrm>
          <a:off x="21272500" y="977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55</xdr:row>
      <xdr:rowOff>117873</xdr:rowOff>
    </xdr:from>
    <xdr:ext cx="313932" cy="259045"/>
    <xdr:sp macro="" textlink="">
      <xdr:nvSpPr>
        <xdr:cNvPr id="819" name="テキスト ボックス 818"/>
        <xdr:cNvSpPr txBox="1"/>
      </xdr:nvSpPr>
      <xdr:spPr>
        <a:xfrm>
          <a:off x="21166333" y="9547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36" name="テキスト ボックス 83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98,464</a:t>
          </a:r>
          <a:r>
            <a:rPr kumimoji="1" lang="ja-JP" altLang="en-US" sz="1300">
              <a:latin typeface="ＭＳ Ｐゴシック"/>
            </a:rPr>
            <a:t>円と前年度から</a:t>
          </a:r>
          <a:r>
            <a:rPr kumimoji="1" lang="en-US" altLang="ja-JP" sz="1300">
              <a:latin typeface="ＭＳ Ｐゴシック"/>
            </a:rPr>
            <a:t>17,017</a:t>
          </a:r>
          <a:r>
            <a:rPr kumimoji="1" lang="ja-JP" altLang="en-US" sz="1300">
              <a:latin typeface="ＭＳ Ｐゴシック"/>
            </a:rPr>
            <a:t>円増加となっており、類似団体平均を大きく上回っている。主な要因としては市民会館リニューアル事業が挙げられる。</a:t>
          </a:r>
          <a:endParaRPr kumimoji="1" lang="en-US" altLang="ja-JP" sz="1300">
            <a:latin typeface="ＭＳ Ｐゴシック"/>
          </a:endParaRPr>
        </a:p>
        <a:p>
          <a:r>
            <a:rPr kumimoji="1" lang="ja-JP" altLang="en-US" sz="1300">
              <a:latin typeface="ＭＳ Ｐゴシック"/>
            </a:rPr>
            <a:t>・民生費は、住民一人当たり</a:t>
          </a:r>
          <a:r>
            <a:rPr kumimoji="1" lang="en-US" altLang="ja-JP" sz="1300">
              <a:latin typeface="ＭＳ Ｐゴシック"/>
            </a:rPr>
            <a:t>180,209</a:t>
          </a:r>
          <a:r>
            <a:rPr kumimoji="1" lang="ja-JP" altLang="en-US" sz="1300">
              <a:latin typeface="ＭＳ Ｐゴシック"/>
            </a:rPr>
            <a:t>円となっており、類似団体平均を大きく上回っている。主な要因としては臨時福祉給付金をはじめとする扶助費の増加や、人口減少が挙げられる。生活保護費については、国庫補助返還金が大きく減少したために補助費等は減少となったが、歳出に占める割合が大きく、財政運営に多大な影響を及ぼすことから、今後とも資格審査の適正化に努めるとともに就労支援等を推進し、民生費の抑制に努めていきたい。</a:t>
          </a:r>
          <a:endParaRPr kumimoji="1" lang="en-US" altLang="ja-JP" sz="1300">
            <a:latin typeface="ＭＳ Ｐゴシック"/>
          </a:endParaRPr>
        </a:p>
        <a:p>
          <a:r>
            <a:rPr kumimoji="1" lang="ja-JP" altLang="en-US" sz="1300">
              <a:latin typeface="ＭＳ Ｐゴシック"/>
            </a:rPr>
            <a:t>・消防費については、住民一人当たり</a:t>
          </a:r>
          <a:r>
            <a:rPr kumimoji="1" lang="en-US" altLang="ja-JP" sz="1300">
              <a:latin typeface="ＭＳ Ｐゴシック"/>
            </a:rPr>
            <a:t>30,164</a:t>
          </a:r>
          <a:r>
            <a:rPr kumimoji="1" lang="ja-JP" altLang="en-US" sz="1300">
              <a:latin typeface="ＭＳ Ｐゴシック"/>
            </a:rPr>
            <a:t>円と前年度から</a:t>
          </a:r>
          <a:r>
            <a:rPr kumimoji="1" lang="en-US" altLang="ja-JP" sz="1300">
              <a:latin typeface="ＭＳ Ｐゴシック"/>
            </a:rPr>
            <a:t>44,642</a:t>
          </a:r>
          <a:r>
            <a:rPr kumimoji="1" lang="ja-JP" altLang="en-US" sz="1300">
              <a:latin typeface="ＭＳ Ｐゴシック"/>
            </a:rPr>
            <a:t>円減少しているが、これは消防庁舎建設とデジタル無線設備整備事業等の大型事業が</a:t>
          </a:r>
          <a:r>
            <a:rPr kumimoji="1" lang="en-US" altLang="ja-JP" sz="1300">
              <a:latin typeface="ＭＳ Ｐゴシック"/>
            </a:rPr>
            <a:t>27</a:t>
          </a:r>
          <a:r>
            <a:rPr kumimoji="1" lang="ja-JP" altLang="en-US" sz="1300">
              <a:latin typeface="ＭＳ Ｐゴシック"/>
            </a:rPr>
            <a:t>年度に完了したことによるものである。</a:t>
          </a:r>
          <a:endParaRPr kumimoji="1" lang="en-US" altLang="ja-JP" sz="1300">
            <a:latin typeface="ＭＳ Ｐゴシック"/>
          </a:endParaRPr>
        </a:p>
        <a:p>
          <a:r>
            <a:rPr kumimoji="1" lang="ja-JP" altLang="en-US" sz="1300">
              <a:latin typeface="ＭＳ Ｐゴシック"/>
            </a:rPr>
            <a:t>・そのほかにも、大型事業が関係するところでは、土木費については市道徳浦・松崎線バイパス事業の事業費減、衛生費についてはし尿前処理施設建設事業の完了による減少、教育費については学校教育施設の耐震化事業の完了による減少があり、それぞれ住民一人当たりのコストを押し下げる要因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これまで、歳出削減に努めることで実質収支額は黒字を確保し、財政調整基金の積立を行ってきたが、平成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年度以降、市内主要企業からの税収が落ち込んだことなどから、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年度は地方税全体で前年度比</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百万円の減収となり、２年連続で財政調整基金の取崩しを行うこととなった。今後も人口減少に伴い地方交付税等の一般財源の確保が厳しいことから、これまで以上に慎重な財政運営が必要となる。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水道事業会計では黒字額を確保しているが、半島部の簡易水道地区の統合による経営効率の悪化や浄水場の施設設備の更新など課題も多く、計画的な事業の実施に努めていきたい。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国民健康保険事業特別会計・介護保険事業会計・後期高齢者医療会計については、いずれも厳しい財政運営となっている。全国平均を上回る高齢化率（</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40.7%</a:t>
          </a:r>
          <a:r>
            <a:rPr kumimoji="1" lang="ja-JP" altLang="en-US" sz="1400">
              <a:latin typeface="ＭＳ ゴシック" pitchFamily="49" charset="-128"/>
              <a:ea typeface="ＭＳ ゴシック" pitchFamily="49" charset="-128"/>
            </a:rPr>
            <a:t>）の本市において、医療費や介護給付費の増加は市政運営に多大な影響を及ぼすため、疾病予防対策の推進や特定健診等の受診率向上を図ることで、医療費等の抑制に努めていきたい。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下水道会計については、今後維持管理経費の増加が予想されるため、計画的な事業の実施や加入促進、使用料の徴収強化、管理体制の見直しといった経営改善に継続して取り組んでいく。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連結実質赤字比率は黒字となっているが、全ての会計において余裕はないため、更なる事業の見直しを進め、健全な財政運営を行う必要がある。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workbookViewId="0">
      <selection activeCell="AC3" sqref="AC3:AL5"/>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10047770</v>
      </c>
      <c r="BO4" s="411"/>
      <c r="BP4" s="411"/>
      <c r="BQ4" s="411"/>
      <c r="BR4" s="411"/>
      <c r="BS4" s="411"/>
      <c r="BT4" s="411"/>
      <c r="BU4" s="412"/>
      <c r="BV4" s="410">
        <v>11430185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v>
      </c>
      <c r="CU4" s="588"/>
      <c r="CV4" s="588"/>
      <c r="CW4" s="588"/>
      <c r="CX4" s="588"/>
      <c r="CY4" s="588"/>
      <c r="CZ4" s="588"/>
      <c r="DA4" s="589"/>
      <c r="DB4" s="587">
        <v>4.4000000000000004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9679251</v>
      </c>
      <c r="BO5" s="416"/>
      <c r="BP5" s="416"/>
      <c r="BQ5" s="416"/>
      <c r="BR5" s="416"/>
      <c r="BS5" s="416"/>
      <c r="BT5" s="416"/>
      <c r="BU5" s="417"/>
      <c r="BV5" s="415">
        <v>11170102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98.6</v>
      </c>
      <c r="CU5" s="386"/>
      <c r="CV5" s="386"/>
      <c r="CW5" s="386"/>
      <c r="CX5" s="386"/>
      <c r="CY5" s="386"/>
      <c r="CZ5" s="386"/>
      <c r="DA5" s="387"/>
      <c r="DB5" s="385">
        <v>96.6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368519</v>
      </c>
      <c r="BO6" s="416"/>
      <c r="BP6" s="416"/>
      <c r="BQ6" s="416"/>
      <c r="BR6" s="416"/>
      <c r="BS6" s="416"/>
      <c r="BT6" s="416"/>
      <c r="BU6" s="417"/>
      <c r="BV6" s="415">
        <v>260083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103.9</v>
      </c>
      <c r="CU6" s="562"/>
      <c r="CV6" s="562"/>
      <c r="CW6" s="562"/>
      <c r="CX6" s="562"/>
      <c r="CY6" s="562"/>
      <c r="CZ6" s="562"/>
      <c r="DA6" s="563"/>
      <c r="DB6" s="561">
        <v>102.8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31121</v>
      </c>
      <c r="BO7" s="416"/>
      <c r="BP7" s="416"/>
      <c r="BQ7" s="416"/>
      <c r="BR7" s="416"/>
      <c r="BS7" s="416"/>
      <c r="BT7" s="416"/>
      <c r="BU7" s="417"/>
      <c r="BV7" s="415">
        <v>4638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5612766</v>
      </c>
      <c r="CU7" s="416"/>
      <c r="CV7" s="416"/>
      <c r="CW7" s="416"/>
      <c r="CX7" s="416"/>
      <c r="CY7" s="416"/>
      <c r="CZ7" s="416"/>
      <c r="DA7" s="417"/>
      <c r="DB7" s="415">
        <v>5845557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337398</v>
      </c>
      <c r="BO8" s="416"/>
      <c r="BP8" s="416"/>
      <c r="BQ8" s="416"/>
      <c r="BR8" s="416"/>
      <c r="BS8" s="416"/>
      <c r="BT8" s="416"/>
      <c r="BU8" s="417"/>
      <c r="BV8" s="415">
        <v>255445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0.44</v>
      </c>
      <c r="CU8" s="525"/>
      <c r="CV8" s="525"/>
      <c r="CW8" s="525"/>
      <c r="CX8" s="525"/>
      <c r="CY8" s="525"/>
      <c r="CZ8" s="525"/>
      <c r="DA8" s="526"/>
      <c r="DB8" s="524">
        <v>0.42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17969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81953</v>
      </c>
      <c r="BO9" s="416"/>
      <c r="BP9" s="416"/>
      <c r="BQ9" s="416"/>
      <c r="BR9" s="416"/>
      <c r="BS9" s="416"/>
      <c r="BT9" s="416"/>
      <c r="BU9" s="417"/>
      <c r="BV9" s="415">
        <v>-43976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17.5</v>
      </c>
      <c r="CU9" s="386"/>
      <c r="CV9" s="386"/>
      <c r="CW9" s="386"/>
      <c r="CX9" s="386"/>
      <c r="CY9" s="386"/>
      <c r="CZ9" s="386"/>
      <c r="DA9" s="387"/>
      <c r="DB9" s="385">
        <v>17.600000000000001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19917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130985</v>
      </c>
      <c r="BO10" s="416"/>
      <c r="BP10" s="416"/>
      <c r="BQ10" s="416"/>
      <c r="BR10" s="416"/>
      <c r="BS10" s="416"/>
      <c r="BT10" s="416"/>
      <c r="BU10" s="417"/>
      <c r="BV10" s="415">
        <v>150293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18481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340563</v>
      </c>
      <c r="BO12" s="416"/>
      <c r="BP12" s="416"/>
      <c r="BQ12" s="416"/>
      <c r="BR12" s="416"/>
      <c r="BS12" s="416"/>
      <c r="BT12" s="416"/>
      <c r="BU12" s="417"/>
      <c r="BV12" s="415">
        <v>150000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18455</v>
      </c>
      <c r="S13" s="517"/>
      <c r="T13" s="517"/>
      <c r="U13" s="517"/>
      <c r="V13" s="518"/>
      <c r="W13" s="504" t="s">
        <v>123</v>
      </c>
      <c r="X13" s="428"/>
      <c r="Y13" s="428"/>
      <c r="Z13" s="428"/>
      <c r="AA13" s="428"/>
      <c r="AB13" s="429"/>
      <c r="AC13" s="391">
        <v>603</v>
      </c>
      <c r="AD13" s="392"/>
      <c r="AE13" s="392"/>
      <c r="AF13" s="392"/>
      <c r="AG13" s="393"/>
      <c r="AH13" s="391">
        <v>886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-127625</v>
      </c>
      <c r="BO13" s="416"/>
      <c r="BP13" s="416"/>
      <c r="BQ13" s="416"/>
      <c r="BR13" s="416"/>
      <c r="BS13" s="416"/>
      <c r="BT13" s="416"/>
      <c r="BU13" s="417"/>
      <c r="BV13" s="415">
        <v>-43683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11.8</v>
      </c>
      <c r="CU13" s="386"/>
      <c r="CV13" s="386"/>
      <c r="CW13" s="386"/>
      <c r="CX13" s="386"/>
      <c r="CY13" s="386"/>
      <c r="CZ13" s="386"/>
      <c r="DA13" s="387"/>
      <c r="DB13" s="385">
        <v>12.1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18906</v>
      </c>
      <c r="S14" s="517"/>
      <c r="T14" s="517"/>
      <c r="U14" s="517"/>
      <c r="V14" s="518"/>
      <c r="W14" s="519"/>
      <c r="X14" s="431"/>
      <c r="Y14" s="431"/>
      <c r="Z14" s="431"/>
      <c r="AA14" s="431"/>
      <c r="AB14" s="432"/>
      <c r="AC14" s="509">
        <v>7.9</v>
      </c>
      <c r="AD14" s="510"/>
      <c r="AE14" s="510"/>
      <c r="AF14" s="510"/>
      <c r="AG14" s="511"/>
      <c r="AH14" s="509">
        <v>10.4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41.4</v>
      </c>
      <c r="CU14" s="488"/>
      <c r="CV14" s="488"/>
      <c r="CW14" s="488"/>
      <c r="CX14" s="488"/>
      <c r="CY14" s="488"/>
      <c r="CZ14" s="488"/>
      <c r="DA14" s="489"/>
      <c r="DB14" s="520">
        <v>43.5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18869</v>
      </c>
      <c r="S15" s="517"/>
      <c r="T15" s="517"/>
      <c r="U15" s="517"/>
      <c r="V15" s="518"/>
      <c r="W15" s="504" t="s">
        <v>130</v>
      </c>
      <c r="X15" s="428"/>
      <c r="Y15" s="428"/>
      <c r="Z15" s="428"/>
      <c r="AA15" s="428"/>
      <c r="AB15" s="429"/>
      <c r="AC15" s="391">
        <v>2135</v>
      </c>
      <c r="AD15" s="392"/>
      <c r="AE15" s="392"/>
      <c r="AF15" s="392"/>
      <c r="AG15" s="393"/>
      <c r="AH15" s="391">
        <v>2338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2120735</v>
      </c>
      <c r="BO15" s="411"/>
      <c r="BP15" s="411"/>
      <c r="BQ15" s="411"/>
      <c r="BR15" s="411"/>
      <c r="BS15" s="411"/>
      <c r="BT15" s="411"/>
      <c r="BU15" s="412"/>
      <c r="BV15" s="410">
        <v>2138128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27.9</v>
      </c>
      <c r="AD16" s="510"/>
      <c r="AE16" s="510"/>
      <c r="AF16" s="510"/>
      <c r="AG16" s="511"/>
      <c r="AH16" s="509">
        <v>27.4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4763315</v>
      </c>
      <c r="BO16" s="416"/>
      <c r="BP16" s="416"/>
      <c r="BQ16" s="416"/>
      <c r="BR16" s="416"/>
      <c r="BS16" s="416"/>
      <c r="BT16" s="416"/>
      <c r="BU16" s="417"/>
      <c r="BV16" s="415">
        <v>4904530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4903</v>
      </c>
      <c r="AD17" s="392"/>
      <c r="AE17" s="392"/>
      <c r="AF17" s="392"/>
      <c r="AG17" s="393"/>
      <c r="AH17" s="391">
        <v>5317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2695843</v>
      </c>
      <c r="BO17" s="416"/>
      <c r="BP17" s="416"/>
      <c r="BQ17" s="416"/>
      <c r="BR17" s="416"/>
      <c r="BS17" s="416"/>
      <c r="BT17" s="416"/>
      <c r="BU17" s="417"/>
      <c r="BV17" s="415">
        <v>2723071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79.48</v>
      </c>
      <c r="M18" s="480"/>
      <c r="N18" s="480"/>
      <c r="O18" s="480"/>
      <c r="P18" s="480"/>
      <c r="Q18" s="480"/>
      <c r="R18" s="481"/>
      <c r="S18" s="481"/>
      <c r="T18" s="481"/>
      <c r="U18" s="481"/>
      <c r="V18" s="482"/>
      <c r="W18" s="496"/>
      <c r="X18" s="497"/>
      <c r="Y18" s="497"/>
      <c r="Z18" s="497"/>
      <c r="AA18" s="497"/>
      <c r="AB18" s="505"/>
      <c r="AC18" s="379">
        <v>64.2</v>
      </c>
      <c r="AD18" s="380"/>
      <c r="AE18" s="380"/>
      <c r="AF18" s="380"/>
      <c r="AG18" s="483"/>
      <c r="AH18" s="379">
        <v>62.3</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5462144</v>
      </c>
      <c r="BO18" s="416"/>
      <c r="BP18" s="416"/>
      <c r="BQ18" s="416"/>
      <c r="BR18" s="416"/>
      <c r="BS18" s="416"/>
      <c r="BT18" s="416"/>
      <c r="BU18" s="417"/>
      <c r="BV18" s="415">
        <v>5641294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226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6801910</v>
      </c>
      <c r="BO19" s="416"/>
      <c r="BP19" s="416"/>
      <c r="BQ19" s="416"/>
      <c r="BR19" s="416"/>
      <c r="BS19" s="416"/>
      <c r="BT19" s="416"/>
      <c r="BU19" s="417"/>
      <c r="BV19" s="415">
        <v>7038910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7518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11803908</v>
      </c>
      <c r="BO23" s="416"/>
      <c r="BP23" s="416"/>
      <c r="BQ23" s="416"/>
      <c r="BR23" s="416"/>
      <c r="BS23" s="416"/>
      <c r="BT23" s="416"/>
      <c r="BU23" s="417"/>
      <c r="BV23" s="415">
        <v>11805935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6960</v>
      </c>
      <c r="R24" s="392"/>
      <c r="S24" s="392"/>
      <c r="T24" s="392"/>
      <c r="U24" s="392"/>
      <c r="V24" s="393"/>
      <c r="W24" s="457"/>
      <c r="X24" s="448"/>
      <c r="Y24" s="449"/>
      <c r="Z24" s="388" t="s">
        <v>153</v>
      </c>
      <c r="AA24" s="389"/>
      <c r="AB24" s="389"/>
      <c r="AC24" s="389"/>
      <c r="AD24" s="389"/>
      <c r="AE24" s="389"/>
      <c r="AF24" s="389"/>
      <c r="AG24" s="390"/>
      <c r="AH24" s="391">
        <v>201</v>
      </c>
      <c r="AI24" s="392"/>
      <c r="AJ24" s="392"/>
      <c r="AK24" s="392"/>
      <c r="AL24" s="393"/>
      <c r="AM24" s="391">
        <v>668928</v>
      </c>
      <c r="AN24" s="392"/>
      <c r="AO24" s="392"/>
      <c r="AP24" s="392"/>
      <c r="AQ24" s="392"/>
      <c r="AR24" s="393"/>
      <c r="AS24" s="391">
        <v>3328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10082868</v>
      </c>
      <c r="BO24" s="416"/>
      <c r="BP24" s="416"/>
      <c r="BQ24" s="416"/>
      <c r="BR24" s="416"/>
      <c r="BS24" s="416"/>
      <c r="BT24" s="416"/>
      <c r="BU24" s="417"/>
      <c r="BV24" s="415">
        <v>9790055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5712</v>
      </c>
      <c r="R25" s="392"/>
      <c r="S25" s="392"/>
      <c r="T25" s="392"/>
      <c r="U25" s="392"/>
      <c r="V25" s="393"/>
      <c r="W25" s="457"/>
      <c r="X25" s="448"/>
      <c r="Y25" s="449"/>
      <c r="Z25" s="388" t="s">
        <v>156</v>
      </c>
      <c r="AA25" s="389"/>
      <c r="AB25" s="389"/>
      <c r="AC25" s="389"/>
      <c r="AD25" s="389"/>
      <c r="AE25" s="389"/>
      <c r="AF25" s="389"/>
      <c r="AG25" s="390"/>
      <c r="AH25" s="391">
        <v>38</v>
      </c>
      <c r="AI25" s="392"/>
      <c r="AJ25" s="392"/>
      <c r="AK25" s="392"/>
      <c r="AL25" s="393"/>
      <c r="AM25" s="391">
        <v>110656</v>
      </c>
      <c r="AN25" s="392"/>
      <c r="AO25" s="392"/>
      <c r="AP25" s="392"/>
      <c r="AQ25" s="392"/>
      <c r="AR25" s="393"/>
      <c r="AS25" s="391">
        <v>2912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418379</v>
      </c>
      <c r="BO25" s="411"/>
      <c r="BP25" s="411"/>
      <c r="BQ25" s="411"/>
      <c r="BR25" s="411"/>
      <c r="BS25" s="411"/>
      <c r="BT25" s="411"/>
      <c r="BU25" s="412"/>
      <c r="BV25" s="410">
        <v>695312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5310</v>
      </c>
      <c r="R26" s="392"/>
      <c r="S26" s="392"/>
      <c r="T26" s="392"/>
      <c r="U26" s="392"/>
      <c r="V26" s="393"/>
      <c r="W26" s="457"/>
      <c r="X26" s="448"/>
      <c r="Y26" s="449"/>
      <c r="Z26" s="388" t="s">
        <v>159</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3830</v>
      </c>
      <c r="R27" s="392"/>
      <c r="S27" s="392"/>
      <c r="T27" s="392"/>
      <c r="U27" s="392"/>
      <c r="V27" s="393"/>
      <c r="W27" s="457"/>
      <c r="X27" s="448"/>
      <c r="Y27" s="449"/>
      <c r="Z27" s="388" t="s">
        <v>162</v>
      </c>
      <c r="AA27" s="389"/>
      <c r="AB27" s="389"/>
      <c r="AC27" s="389"/>
      <c r="AD27" s="389"/>
      <c r="AE27" s="389"/>
      <c r="AF27" s="389"/>
      <c r="AG27" s="390"/>
      <c r="AH27" s="391">
        <v>2</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601472</v>
      </c>
      <c r="BO27" s="419"/>
      <c r="BP27" s="419"/>
      <c r="BQ27" s="419"/>
      <c r="BR27" s="419"/>
      <c r="BS27" s="419"/>
      <c r="BT27" s="419"/>
      <c r="BU27" s="420"/>
      <c r="BV27" s="418">
        <v>601472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3330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1670051</v>
      </c>
      <c r="BO28" s="411"/>
      <c r="BP28" s="411"/>
      <c r="BQ28" s="411"/>
      <c r="BR28" s="411"/>
      <c r="BS28" s="411"/>
      <c r="BT28" s="411"/>
      <c r="BU28" s="412"/>
      <c r="BV28" s="410">
        <v>1879629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12</v>
      </c>
      <c r="M29" s="392"/>
      <c r="N29" s="392"/>
      <c r="O29" s="392"/>
      <c r="P29" s="393"/>
      <c r="Q29" s="391">
        <v>3100</v>
      </c>
      <c r="R29" s="392"/>
      <c r="S29" s="392"/>
      <c r="T29" s="392"/>
      <c r="U29" s="392"/>
      <c r="V29" s="393"/>
      <c r="W29" s="458"/>
      <c r="X29" s="459"/>
      <c r="Y29" s="460"/>
      <c r="Z29" s="388" t="s">
        <v>170</v>
      </c>
      <c r="AA29" s="389"/>
      <c r="AB29" s="389"/>
      <c r="AC29" s="389"/>
      <c r="AD29" s="389"/>
      <c r="AE29" s="389"/>
      <c r="AF29" s="389"/>
      <c r="AG29" s="390"/>
      <c r="AH29" s="391">
        <v>203</v>
      </c>
      <c r="AI29" s="392"/>
      <c r="AJ29" s="392"/>
      <c r="AK29" s="392"/>
      <c r="AL29" s="393"/>
      <c r="AM29" s="391">
        <v>676768</v>
      </c>
      <c r="AN29" s="392"/>
      <c r="AO29" s="392"/>
      <c r="AP29" s="392"/>
      <c r="AQ29" s="392"/>
      <c r="AR29" s="393"/>
      <c r="AS29" s="391">
        <v>3334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386235</v>
      </c>
      <c r="BO29" s="416"/>
      <c r="BP29" s="416"/>
      <c r="BQ29" s="416"/>
      <c r="BR29" s="416"/>
      <c r="BS29" s="416"/>
      <c r="BT29" s="416"/>
      <c r="BU29" s="417"/>
      <c r="BV29" s="415">
        <v>385982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1966292</v>
      </c>
      <c r="BO30" s="419"/>
      <c r="BP30" s="419"/>
      <c r="BQ30" s="419"/>
      <c r="BR30" s="419"/>
      <c r="BS30" s="419"/>
      <c r="BT30" s="419"/>
      <c r="BU30" s="420"/>
      <c r="BV30" s="418">
        <v>1857876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津久見市水道事業会計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簡易水道布設事業特別会計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大分県市町村会館管理組合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津久見市土地開発公社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奨学資金事業特別会計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臼津広域連合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津久見市都市計画土地区画整理事業特別会計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大分県後期高齢者医療広域連合（普通会計）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大分県後期高齢者医療広域連合（後期高齢者医療事業会計）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12.42</v>
      </c>
      <c r="G34" s="33">
        <v>10.54</v>
      </c>
      <c r="H34" s="33">
        <v>11.92</v>
      </c>
      <c r="I34" s="33">
        <v>12.06</v>
      </c>
      <c r="J34" s="34">
        <v>13.54</v>
      </c>
      <c r="K34" s="22"/>
      <c r="L34" s="22"/>
      <c r="M34" s="22"/>
      <c r="N34" s="22"/>
      <c r="O34" s="22"/>
      <c r="P34" s="22"/>
    </row>
    <row r="35" spans="1:16" ht="39" customHeight="1" x14ac:dyDescent="0.15">
      <c r="A35" s="22"/>
      <c r="B35" s="35"/>
      <c r="C35" s="1178" t="s">
        <v>527</v>
      </c>
      <c r="D35" s="1179"/>
      <c r="E35" s="1180"/>
      <c r="F35" s="36">
        <v>5.0199999999999996</v>
      </c>
      <c r="G35" s="37">
        <v>5.0999999999999996</v>
      </c>
      <c r="H35" s="37">
        <v>5.24</v>
      </c>
      <c r="I35" s="37">
        <v>4.3600000000000003</v>
      </c>
      <c r="J35" s="38">
        <v>5.98</v>
      </c>
      <c r="K35" s="22"/>
      <c r="L35" s="22"/>
      <c r="M35" s="22"/>
      <c r="N35" s="22"/>
      <c r="O35" s="22"/>
      <c r="P35" s="22"/>
    </row>
    <row r="36" spans="1:16" ht="39" customHeight="1" x14ac:dyDescent="0.15">
      <c r="A36" s="22"/>
      <c r="B36" s="35"/>
      <c r="C36" s="1178" t="s">
        <v>528</v>
      </c>
      <c r="D36" s="1179"/>
      <c r="E36" s="1180"/>
      <c r="F36" s="36">
        <v>3.7</v>
      </c>
      <c r="G36" s="37">
        <v>2.6</v>
      </c>
      <c r="H36" s="37">
        <v>1.1000000000000001</v>
      </c>
      <c r="I36" s="37">
        <v>1.71</v>
      </c>
      <c r="J36" s="38">
        <v>3.2</v>
      </c>
      <c r="K36" s="22"/>
      <c r="L36" s="22"/>
      <c r="M36" s="22"/>
      <c r="N36" s="22"/>
      <c r="O36" s="22"/>
      <c r="P36" s="22"/>
    </row>
    <row r="37" spans="1:16" ht="39" customHeight="1" x14ac:dyDescent="0.15">
      <c r="A37" s="22"/>
      <c r="B37" s="35"/>
      <c r="C37" s="1178" t="s">
        <v>529</v>
      </c>
      <c r="D37" s="1179"/>
      <c r="E37" s="1180"/>
      <c r="F37" s="36">
        <v>0.03</v>
      </c>
      <c r="G37" s="37">
        <v>0.44</v>
      </c>
      <c r="H37" s="37">
        <v>0.11</v>
      </c>
      <c r="I37" s="37">
        <v>0.69</v>
      </c>
      <c r="J37" s="38">
        <v>1.41</v>
      </c>
      <c r="K37" s="22"/>
      <c r="L37" s="22"/>
      <c r="M37" s="22"/>
      <c r="N37" s="22"/>
      <c r="O37" s="22"/>
      <c r="P37" s="22"/>
    </row>
    <row r="38" spans="1:16" ht="39" customHeight="1" x14ac:dyDescent="0.15">
      <c r="A38" s="22"/>
      <c r="B38" s="35"/>
      <c r="C38" s="1178" t="s">
        <v>530</v>
      </c>
      <c r="D38" s="1179"/>
      <c r="E38" s="1180"/>
      <c r="F38" s="36">
        <v>0</v>
      </c>
      <c r="G38" s="37">
        <v>0.01</v>
      </c>
      <c r="H38" s="37">
        <v>0.02</v>
      </c>
      <c r="I38" s="37">
        <v>0</v>
      </c>
      <c r="J38" s="38">
        <v>0.02</v>
      </c>
      <c r="K38" s="22"/>
      <c r="L38" s="22"/>
      <c r="M38" s="22"/>
      <c r="N38" s="22"/>
      <c r="O38" s="22"/>
      <c r="P38" s="22"/>
    </row>
    <row r="39" spans="1:16" ht="39" customHeight="1" x14ac:dyDescent="0.15">
      <c r="A39" s="22"/>
      <c r="B39" s="35"/>
      <c r="C39" s="1178" t="s">
        <v>531</v>
      </c>
      <c r="D39" s="1179"/>
      <c r="E39" s="1180"/>
      <c r="F39" s="36">
        <v>0.02</v>
      </c>
      <c r="G39" s="37">
        <v>0</v>
      </c>
      <c r="H39" s="37">
        <v>0.01</v>
      </c>
      <c r="I39" s="37">
        <v>0.02</v>
      </c>
      <c r="J39" s="38">
        <v>0.02</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533</v>
      </c>
      <c r="D41" s="1179"/>
      <c r="E41" s="1180"/>
      <c r="F41" s="36">
        <v>0.01</v>
      </c>
      <c r="G41" s="37">
        <v>0</v>
      </c>
      <c r="H41" s="37">
        <v>0</v>
      </c>
      <c r="I41" s="37">
        <v>0</v>
      </c>
      <c r="J41" s="38">
        <v>0</v>
      </c>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1173</v>
      </c>
      <c r="L45" s="60">
        <v>1182</v>
      </c>
      <c r="M45" s="60">
        <v>1189</v>
      </c>
      <c r="N45" s="60">
        <v>1259</v>
      </c>
      <c r="O45" s="61">
        <v>1207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332</v>
      </c>
      <c r="L48" s="64">
        <v>357</v>
      </c>
      <c r="M48" s="64">
        <v>341</v>
      </c>
      <c r="N48" s="64">
        <v>342</v>
      </c>
      <c r="O48" s="65">
        <v>310</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479</v>
      </c>
      <c r="L49" s="64" t="s">
        <v>479</v>
      </c>
      <c r="M49" s="64" t="s">
        <v>479</v>
      </c>
      <c r="N49" s="64" t="s">
        <v>479</v>
      </c>
      <c r="O49" s="65" t="s">
        <v>479</v>
      </c>
      <c r="P49" s="48"/>
      <c r="Q49" s="48"/>
      <c r="R49" s="48"/>
      <c r="S49" s="48"/>
      <c r="T49" s="48"/>
      <c r="U49" s="48"/>
    </row>
    <row r="50" spans="1:21" ht="30.75" customHeight="1" x14ac:dyDescent="0.15">
      <c r="A50" s="48"/>
      <c r="B50" s="1196"/>
      <c r="C50" s="1197"/>
      <c r="D50" s="62"/>
      <c r="E50" s="1188" t="s">
        <v>17</v>
      </c>
      <c r="F50" s="1188"/>
      <c r="G50" s="1188"/>
      <c r="H50" s="1188"/>
      <c r="I50" s="1188"/>
      <c r="J50" s="1189"/>
      <c r="K50" s="63">
        <v>27</v>
      </c>
      <c r="L50" s="64">
        <v>26</v>
      </c>
      <c r="M50" s="64">
        <v>5</v>
      </c>
      <c r="N50" s="64">
        <v>3</v>
      </c>
      <c r="O50" s="65">
        <v>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951</v>
      </c>
      <c r="L52" s="64">
        <v>967</v>
      </c>
      <c r="M52" s="64">
        <v>984</v>
      </c>
      <c r="N52" s="64">
        <v>1007</v>
      </c>
      <c r="O52" s="65">
        <v>964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581</v>
      </c>
      <c r="L53" s="69">
        <v>598</v>
      </c>
      <c r="M53" s="69">
        <v>551</v>
      </c>
      <c r="N53" s="69">
        <v>597</v>
      </c>
      <c r="O53" s="70">
        <v>556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10038</v>
      </c>
      <c r="J41" s="83">
        <v>10351</v>
      </c>
      <c r="K41" s="83">
        <v>10667</v>
      </c>
      <c r="L41" s="83">
        <v>11806</v>
      </c>
      <c r="M41" s="84">
        <v>11804</v>
      </c>
    </row>
    <row r="42" spans="2:13" ht="27.75" customHeight="1" x14ac:dyDescent="0.15">
      <c r="B42" s="1204"/>
      <c r="C42" s="1205"/>
      <c r="D42" s="85"/>
      <c r="E42" s="1208" t="s">
        <v>26</v>
      </c>
      <c r="F42" s="1208"/>
      <c r="G42" s="1208"/>
      <c r="H42" s="1209"/>
      <c r="I42" s="86">
        <v>20</v>
      </c>
      <c r="J42" s="87">
        <v>20</v>
      </c>
      <c r="K42" s="87" t="s">
        <v>479</v>
      </c>
      <c r="L42" s="87">
        <v>5</v>
      </c>
      <c r="M42" s="88">
        <v>3</v>
      </c>
    </row>
    <row r="43" spans="2:13" ht="27.75" customHeight="1" x14ac:dyDescent="0.15">
      <c r="B43" s="1204"/>
      <c r="C43" s="1205"/>
      <c r="D43" s="85"/>
      <c r="E43" s="1208" t="s">
        <v>27</v>
      </c>
      <c r="F43" s="1208"/>
      <c r="G43" s="1208"/>
      <c r="H43" s="1209"/>
      <c r="I43" s="86">
        <v>3829</v>
      </c>
      <c r="J43" s="87">
        <v>3784</v>
      </c>
      <c r="K43" s="87">
        <v>3757</v>
      </c>
      <c r="L43" s="87">
        <v>3592</v>
      </c>
      <c r="M43" s="88">
        <v>3335</v>
      </c>
    </row>
    <row r="44" spans="2:13" ht="27.75" customHeight="1" x14ac:dyDescent="0.15">
      <c r="B44" s="1204"/>
      <c r="C44" s="1205"/>
      <c r="D44" s="85"/>
      <c r="E44" s="1208" t="s">
        <v>28</v>
      </c>
      <c r="F44" s="1208"/>
      <c r="G44" s="1208"/>
      <c r="H44" s="1209"/>
      <c r="I44" s="86" t="s">
        <v>479</v>
      </c>
      <c r="J44" s="87" t="s">
        <v>479</v>
      </c>
      <c r="K44" s="87" t="s">
        <v>479</v>
      </c>
      <c r="L44" s="87" t="s">
        <v>479</v>
      </c>
      <c r="M44" s="88" t="s">
        <v>479</v>
      </c>
    </row>
    <row r="45" spans="2:13" ht="27.75" customHeight="1" x14ac:dyDescent="0.15">
      <c r="B45" s="1204"/>
      <c r="C45" s="1205"/>
      <c r="D45" s="85"/>
      <c r="E45" s="1208" t="s">
        <v>29</v>
      </c>
      <c r="F45" s="1208"/>
      <c r="G45" s="1208"/>
      <c r="H45" s="1209"/>
      <c r="I45" s="86">
        <v>2281</v>
      </c>
      <c r="J45" s="87">
        <v>2150</v>
      </c>
      <c r="K45" s="87">
        <v>2299</v>
      </c>
      <c r="L45" s="87">
        <v>2335</v>
      </c>
      <c r="M45" s="88">
        <v>2364</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3431</v>
      </c>
      <c r="J50" s="87">
        <v>3786</v>
      </c>
      <c r="K50" s="87">
        <v>4177</v>
      </c>
      <c r="L50" s="87">
        <v>4313</v>
      </c>
      <c r="M50" s="88">
        <v>4326</v>
      </c>
    </row>
    <row r="51" spans="2:13" ht="27.75" customHeight="1" x14ac:dyDescent="0.15">
      <c r="B51" s="1204"/>
      <c r="C51" s="1205"/>
      <c r="D51" s="85"/>
      <c r="E51" s="1208" t="s">
        <v>36</v>
      </c>
      <c r="F51" s="1208"/>
      <c r="G51" s="1208"/>
      <c r="H51" s="1209"/>
      <c r="I51" s="86">
        <v>797</v>
      </c>
      <c r="J51" s="87">
        <v>754</v>
      </c>
      <c r="K51" s="87">
        <v>698</v>
      </c>
      <c r="L51" s="87">
        <v>646</v>
      </c>
      <c r="M51" s="88">
        <v>632</v>
      </c>
    </row>
    <row r="52" spans="2:13" ht="27.75" customHeight="1" x14ac:dyDescent="0.15">
      <c r="B52" s="1206"/>
      <c r="C52" s="1207"/>
      <c r="D52" s="85"/>
      <c r="E52" s="1208" t="s">
        <v>37</v>
      </c>
      <c r="F52" s="1208"/>
      <c r="G52" s="1208"/>
      <c r="H52" s="1209"/>
      <c r="I52" s="86">
        <v>9306</v>
      </c>
      <c r="J52" s="87">
        <v>9419</v>
      </c>
      <c r="K52" s="87">
        <v>9710</v>
      </c>
      <c r="L52" s="87">
        <v>10639</v>
      </c>
      <c r="M52" s="88">
        <v>10591</v>
      </c>
    </row>
    <row r="53" spans="2:13" ht="27.75" customHeight="1" thickBot="1" x14ac:dyDescent="0.2">
      <c r="B53" s="1210" t="s">
        <v>21</v>
      </c>
      <c r="C53" s="1211"/>
      <c r="D53" s="92"/>
      <c r="E53" s="1212" t="s">
        <v>38</v>
      </c>
      <c r="F53" s="1212"/>
      <c r="G53" s="1212"/>
      <c r="H53" s="1213"/>
      <c r="I53" s="93">
        <v>2634</v>
      </c>
      <c r="J53" s="94">
        <v>2345</v>
      </c>
      <c r="K53" s="94">
        <v>2138</v>
      </c>
      <c r="L53" s="94">
        <v>2139</v>
      </c>
      <c r="M53" s="95">
        <v>1956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C1" zoomScale="90" zoomScaleNormal="90" zoomScaleSheetLayoutView="55" workbookViewId="0">
      <selection activeCell="I63" sqref="I6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5" t="s">
        <v>561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553</v>
      </c>
      <c r="H51" s="1248"/>
      <c r="I51" s="1253" t="s">
        <v>554</v>
      </c>
      <c r="J51" s="1253"/>
      <c r="K51" s="1255"/>
      <c r="L51" s="1255"/>
      <c r="M51" s="1255"/>
      <c r="N51" s="1221">
        <v>43.5</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555</v>
      </c>
      <c r="J53" s="1233"/>
      <c r="K53" s="1256"/>
      <c r="L53" s="1256"/>
      <c r="M53" s="1256"/>
      <c r="N53" s="1225">
        <v>54.1</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556</v>
      </c>
      <c r="H55" s="1228"/>
      <c r="I55" s="1233" t="s">
        <v>554</v>
      </c>
      <c r="J55" s="1233"/>
      <c r="K55" s="1255"/>
      <c r="L55" s="1255"/>
      <c r="M55" s="1255"/>
      <c r="N55" s="1221">
        <v>58.5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557</v>
      </c>
      <c r="J57" s="1223"/>
      <c r="K57" s="1256"/>
      <c r="L57" s="1256"/>
      <c r="M57" s="1256"/>
      <c r="N57" s="1225">
        <v>49.4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5" t="s">
        <v>562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553</v>
      </c>
      <c r="H73" s="1248"/>
      <c r="I73" s="1253" t="s">
        <v>554</v>
      </c>
      <c r="J73" s="1253"/>
      <c r="K73" s="1234">
        <v>55.7</v>
      </c>
      <c r="L73" s="1234">
        <v>48.9</v>
      </c>
      <c r="M73" s="1221">
        <v>44.7</v>
      </c>
      <c r="N73" s="1221">
        <v>43.5</v>
      </c>
      <c r="O73" s="1221">
        <v>41.4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560</v>
      </c>
      <c r="J75" s="1233"/>
      <c r="K75" s="1225">
        <v>12.1</v>
      </c>
      <c r="L75" s="1225">
        <v>12.3</v>
      </c>
      <c r="M75" s="1225">
        <v>12.2</v>
      </c>
      <c r="N75" s="1225">
        <v>12.1</v>
      </c>
      <c r="O75" s="1225">
        <v>11.8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556</v>
      </c>
      <c r="H77" s="1228"/>
      <c r="I77" s="1233" t="s">
        <v>554</v>
      </c>
      <c r="J77" s="1233"/>
      <c r="K77" s="1234">
        <v>76.2</v>
      </c>
      <c r="L77" s="1234">
        <v>65.3</v>
      </c>
      <c r="M77" s="1221">
        <v>60.8</v>
      </c>
      <c r="N77" s="1221">
        <v>58.5</v>
      </c>
      <c r="O77" s="1221">
        <v>52.3</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560</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 zoomScale="90" zoomScaleNormal="90" zoomScaleSheetLayoutView="70" workbookViewId="0">
      <selection activeCell="R92" sqref="R9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6" zoomScale="80" zoomScaleNormal="80" zoomScaleSheetLayoutView="55" workbookViewId="0">
      <selection activeCell="R112" sqref="R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61846</v>
      </c>
      <c r="E3" s="118"/>
      <c r="F3" s="119">
        <v>75709</v>
      </c>
      <c r="G3" s="120"/>
      <c r="H3" s="121"/>
    </row>
    <row r="4" spans="1:8" x14ac:dyDescent="0.15">
      <c r="A4" s="122"/>
      <c r="B4" s="123"/>
      <c r="C4" s="124"/>
      <c r="D4" s="125">
        <v>23634</v>
      </c>
      <c r="E4" s="126"/>
      <c r="F4" s="127">
        <v>35212</v>
      </c>
      <c r="G4" s="128"/>
      <c r="H4" s="129"/>
    </row>
    <row r="5" spans="1:8" x14ac:dyDescent="0.15">
      <c r="A5" s="110" t="s">
        <v>513</v>
      </c>
      <c r="B5" s="115"/>
      <c r="C5" s="116"/>
      <c r="D5" s="117">
        <v>71136</v>
      </c>
      <c r="E5" s="118"/>
      <c r="F5" s="119">
        <v>90961</v>
      </c>
      <c r="G5" s="120"/>
      <c r="H5" s="121"/>
    </row>
    <row r="6" spans="1:8" x14ac:dyDescent="0.15">
      <c r="A6" s="122"/>
      <c r="B6" s="123"/>
      <c r="C6" s="124"/>
      <c r="D6" s="125">
        <v>27562</v>
      </c>
      <c r="E6" s="126"/>
      <c r="F6" s="127">
        <v>37720</v>
      </c>
      <c r="G6" s="128"/>
      <c r="H6" s="129"/>
    </row>
    <row r="7" spans="1:8" x14ac:dyDescent="0.15">
      <c r="A7" s="110" t="s">
        <v>514</v>
      </c>
      <c r="B7" s="115"/>
      <c r="C7" s="116"/>
      <c r="D7" s="117">
        <v>96745</v>
      </c>
      <c r="E7" s="118"/>
      <c r="F7" s="119">
        <v>106614</v>
      </c>
      <c r="G7" s="120"/>
      <c r="H7" s="121"/>
    </row>
    <row r="8" spans="1:8" x14ac:dyDescent="0.15">
      <c r="A8" s="122"/>
      <c r="B8" s="123"/>
      <c r="C8" s="124"/>
      <c r="D8" s="125">
        <v>36623</v>
      </c>
      <c r="E8" s="126"/>
      <c r="F8" s="127">
        <v>45545</v>
      </c>
      <c r="G8" s="128"/>
      <c r="H8" s="129"/>
    </row>
    <row r="9" spans="1:8" x14ac:dyDescent="0.15">
      <c r="A9" s="110" t="s">
        <v>515</v>
      </c>
      <c r="B9" s="115"/>
      <c r="C9" s="116"/>
      <c r="D9" s="117">
        <v>146039</v>
      </c>
      <c r="E9" s="118"/>
      <c r="F9" s="119">
        <v>85459</v>
      </c>
      <c r="G9" s="120"/>
      <c r="H9" s="121"/>
    </row>
    <row r="10" spans="1:8" x14ac:dyDescent="0.15">
      <c r="A10" s="122"/>
      <c r="B10" s="123"/>
      <c r="C10" s="124"/>
      <c r="D10" s="125">
        <v>99540</v>
      </c>
      <c r="E10" s="126"/>
      <c r="F10" s="127">
        <v>44378</v>
      </c>
      <c r="G10" s="128"/>
      <c r="H10" s="129"/>
    </row>
    <row r="11" spans="1:8" x14ac:dyDescent="0.15">
      <c r="A11" s="110" t="s">
        <v>516</v>
      </c>
      <c r="B11" s="115"/>
      <c r="C11" s="116"/>
      <c r="D11" s="117">
        <v>73001</v>
      </c>
      <c r="E11" s="118"/>
      <c r="F11" s="119">
        <v>65876</v>
      </c>
      <c r="G11" s="120"/>
      <c r="H11" s="121"/>
    </row>
    <row r="12" spans="1:8" x14ac:dyDescent="0.15">
      <c r="A12" s="122"/>
      <c r="B12" s="123"/>
      <c r="C12" s="130"/>
      <c r="D12" s="125">
        <v>47585</v>
      </c>
      <c r="E12" s="126"/>
      <c r="F12" s="127">
        <v>36484</v>
      </c>
      <c r="G12" s="128"/>
      <c r="H12" s="129"/>
    </row>
    <row r="13" spans="1:8" x14ac:dyDescent="0.15">
      <c r="A13" s="110"/>
      <c r="B13" s="115"/>
      <c r="C13" s="131"/>
      <c r="D13" s="132">
        <v>89753</v>
      </c>
      <c r="E13" s="133"/>
      <c r="F13" s="134">
        <v>84924</v>
      </c>
      <c r="G13" s="135"/>
      <c r="H13" s="121"/>
    </row>
    <row r="14" spans="1:8" x14ac:dyDescent="0.15">
      <c r="A14" s="122"/>
      <c r="B14" s="123"/>
      <c r="C14" s="124"/>
      <c r="D14" s="125">
        <v>46989</v>
      </c>
      <c r="E14" s="126"/>
      <c r="F14" s="127">
        <v>39868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5.0199999999999996</v>
      </c>
      <c r="C19" s="136">
        <f>ROUND(VALUE(SUBSTITUTE(実質収支比率等に係る経年分析!G$48,"▲","-")),2)</f>
        <v>5.12</v>
      </c>
      <c r="D19" s="136">
        <f>ROUND(VALUE(SUBSTITUTE(実質収支比率等に係る経年分析!H$48,"▲","-")),2)</f>
        <v>5.27</v>
      </c>
      <c r="E19" s="136">
        <f>ROUND(VALUE(SUBSTITUTE(実質収支比率等に係る経年分析!I$48,"▲","-")),2)</f>
        <v>4.37</v>
      </c>
      <c r="F19" s="136">
        <f>ROUND(VALUE(SUBSTITUTE(実質収支比率等に係る経年分析!J$48,"▲","-")),2)</f>
        <v>6.01</v>
      </c>
    </row>
    <row r="20" spans="1:11" x14ac:dyDescent="0.15">
      <c r="A20" s="136" t="s">
        <v>43</v>
      </c>
      <c r="B20" s="136">
        <f>ROUND(VALUE(SUBSTITUTE(実質収支比率等に係る経年分析!F$47,"▲","-")),2)</f>
        <v>24.53</v>
      </c>
      <c r="C20" s="136">
        <f>ROUND(VALUE(SUBSTITUTE(実質収支比率等に係る経年分析!G$47,"▲","-")),2)</f>
        <v>28.41</v>
      </c>
      <c r="D20" s="136">
        <f>ROUND(VALUE(SUBSTITUTE(実質収支比率等に係る経年分析!H$47,"▲","-")),2)</f>
        <v>33.090000000000003</v>
      </c>
      <c r="E20" s="136">
        <f>ROUND(VALUE(SUBSTITUTE(実質収支比率等に係る経年分析!I$47,"▲","-")),2)</f>
        <v>32.15</v>
      </c>
      <c r="F20" s="136">
        <f>ROUND(VALUE(SUBSTITUTE(実質収支比率等に係る経年分析!J$47,"▲","-")),2)</f>
        <v>29.75</v>
      </c>
    </row>
    <row r="21" spans="1:11" x14ac:dyDescent="0.15">
      <c r="A21" s="136" t="s">
        <v>44</v>
      </c>
      <c r="B21" s="136">
        <f>IF(ISNUMBER(VALUE(SUBSTITUTE(実質収支比率等に係る経年分析!F$49,"▲","-"))),ROUND(VALUE(SUBSTITUTE(実質収支比率等に係る経年分析!F$49,"▲","-")),2),NA())</f>
        <v>0.79</v>
      </c>
      <c r="C21" s="136">
        <f>IF(ISNUMBER(VALUE(SUBSTITUTE(実質収支比率等に係る経年分析!G$49,"▲","-"))),ROUND(VALUE(SUBSTITUTE(実質収支比率等に係る経年分析!G$49,"▲","-")),2),NA())</f>
        <v>4.42</v>
      </c>
      <c r="D21" s="136">
        <f>IF(ISNUMBER(VALUE(SUBSTITUTE(実質収支比率等に係る経年分析!H$49,"▲","-"))),ROUND(VALUE(SUBSTITUTE(実質収支比率等に係る経年分析!H$49,"▲","-")),2),NA())</f>
        <v>4.84</v>
      </c>
      <c r="E21" s="136">
        <f>IF(ISNUMBER(VALUE(SUBSTITUTE(実質収支比率等に係る経年分析!I$49,"▲","-"))),ROUND(VALUE(SUBSTITUTE(実質収支比率等に係る経年分析!I$49,"▲","-")),2),NA())</f>
        <v>-0.75</v>
      </c>
      <c r="F21" s="136">
        <f>IF(ISNUMBER(VALUE(SUBSTITUTE(実質収支比率等に係る経年分析!J$49,"▲","-"))),ROUND(VALUE(SUBSTITUTE(実質収支比率等に係る経年分析!J$49,"▲","-")),2),NA())</f>
        <v>-2.27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簡易水道布設事業特別会計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奨学資金事業特別会計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1.41</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1.1000000000000001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5.0199999999999996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5.0999999999999996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4.3600000000000003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5.98</v>
      </c>
    </row>
    <row r="36" spans="1:16" x14ac:dyDescent="0.15">
      <c r="A36" s="137" t="str">
        <f>IF(連結実質赤字比率に係る赤字・黒字の構成分析!C$34="",NA(),連結実質赤字比率に係る赤字・黒字の構成分析!C$34)</f>
        <v>津久見市水道事業会計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13.54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951</v>
      </c>
      <c r="E42" s="138"/>
      <c r="F42" s="138"/>
      <c r="G42" s="138">
        <f>'実質公債費比率（分子）の構造'!L$52</f>
        <v>967</v>
      </c>
      <c r="H42" s="138"/>
      <c r="I42" s="138"/>
      <c r="J42" s="138">
        <f>'実質公債費比率（分子）の構造'!M$52</f>
        <v>984</v>
      </c>
      <c r="K42" s="138"/>
      <c r="L42" s="138"/>
      <c r="M42" s="138">
        <f>'実質公債費比率（分子）の構造'!N$52</f>
        <v>1007</v>
      </c>
      <c r="N42" s="138"/>
      <c r="O42" s="138"/>
      <c r="P42" s="138">
        <f>'実質公債費比率（分子）の構造'!O$52</f>
        <v>964</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27</v>
      </c>
      <c r="C44" s="138"/>
      <c r="D44" s="138"/>
      <c r="E44" s="138">
        <f>'実質公債費比率（分子）の構造'!L$50</f>
        <v>26</v>
      </c>
      <c r="F44" s="138"/>
      <c r="G44" s="138"/>
      <c r="H44" s="138">
        <f>'実質公債費比率（分子）の構造'!M$50</f>
        <v>5</v>
      </c>
      <c r="I44" s="138"/>
      <c r="J44" s="138"/>
      <c r="K44" s="138">
        <f>'実質公債費比率（分子）の構造'!N$50</f>
        <v>3</v>
      </c>
      <c r="L44" s="138"/>
      <c r="M44" s="138"/>
      <c r="N44" s="138">
        <f>'実質公債費比率（分子）の構造'!O$50</f>
        <v>3</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332</v>
      </c>
      <c r="C46" s="138"/>
      <c r="D46" s="138"/>
      <c r="E46" s="138">
        <f>'実質公債費比率（分子）の構造'!L$48</f>
        <v>357</v>
      </c>
      <c r="F46" s="138"/>
      <c r="G46" s="138"/>
      <c r="H46" s="138">
        <f>'実質公債費比率（分子）の構造'!M$48</f>
        <v>341</v>
      </c>
      <c r="I46" s="138"/>
      <c r="J46" s="138"/>
      <c r="K46" s="138">
        <f>'実質公債費比率（分子）の構造'!N$48</f>
        <v>342</v>
      </c>
      <c r="L46" s="138"/>
      <c r="M46" s="138"/>
      <c r="N46" s="138">
        <f>'実質公債費比率（分子）の構造'!O$48</f>
        <v>310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1173</v>
      </c>
      <c r="C49" s="138"/>
      <c r="D49" s="138"/>
      <c r="E49" s="138">
        <f>'実質公債費比率（分子）の構造'!L$45</f>
        <v>1182</v>
      </c>
      <c r="F49" s="138"/>
      <c r="G49" s="138"/>
      <c r="H49" s="138">
        <f>'実質公債費比率（分子）の構造'!M$45</f>
        <v>1189</v>
      </c>
      <c r="I49" s="138"/>
      <c r="J49" s="138"/>
      <c r="K49" s="138">
        <f>'実質公債費比率（分子）の構造'!N$45</f>
        <v>1259</v>
      </c>
      <c r="L49" s="138"/>
      <c r="M49" s="138"/>
      <c r="N49" s="138">
        <f>'実質公債費比率（分子）の構造'!O$45</f>
        <v>1207</v>
      </c>
      <c r="O49" s="138"/>
      <c r="P49" s="138"/>
    </row>
    <row r="50" spans="1:16" x14ac:dyDescent="0.15">
      <c r="A50" s="138" t="s">
        <v>59</v>
      </c>
      <c r="B50" s="138" t="e">
        <f>NA()</f>
        <v>#N/A</v>
      </c>
      <c r="C50" s="138">
        <f>IF(ISNUMBER('実質公債費比率（分子）の構造'!K$53),'実質公債費比率（分子）の構造'!K$53,NA())</f>
        <v>581</v>
      </c>
      <c r="D50" s="138" t="e">
        <f>NA()</f>
        <v>#N/A</v>
      </c>
      <c r="E50" s="138" t="e">
        <f>NA()</f>
        <v>#N/A</v>
      </c>
      <c r="F50" s="138">
        <f>IF(ISNUMBER('実質公債費比率（分子）の構造'!L$53),'実質公債費比率（分子）の構造'!L$53,NA())</f>
        <v>598</v>
      </c>
      <c r="G50" s="138" t="e">
        <f>NA()</f>
        <v>#N/A</v>
      </c>
      <c r="H50" s="138" t="e">
        <f>NA()</f>
        <v>#N/A</v>
      </c>
      <c r="I50" s="138">
        <f>IF(ISNUMBER('実質公債費比率（分子）の構造'!M$53),'実質公債費比率（分子）の構造'!M$53,NA())</f>
        <v>551</v>
      </c>
      <c r="J50" s="138" t="e">
        <f>NA()</f>
        <v>#N/A</v>
      </c>
      <c r="K50" s="138" t="e">
        <f>NA()</f>
        <v>#N/A</v>
      </c>
      <c r="L50" s="138">
        <f>IF(ISNUMBER('実質公債費比率（分子）の構造'!N$53),'実質公債費比率（分子）の構造'!N$53,NA())</f>
        <v>597</v>
      </c>
      <c r="M50" s="138" t="e">
        <f>NA()</f>
        <v>#N/A</v>
      </c>
      <c r="N50" s="138" t="e">
        <f>NA()</f>
        <v>#N/A</v>
      </c>
      <c r="O50" s="138">
        <f>IF(ISNUMBER('実質公債費比率（分子）の構造'!O$53),'実質公債費比率（分子）の構造'!O$53,NA())</f>
        <v>556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9306</v>
      </c>
      <c r="E56" s="137"/>
      <c r="F56" s="137"/>
      <c r="G56" s="137">
        <f>'将来負担比率（分子）の構造'!J$52</f>
        <v>9419</v>
      </c>
      <c r="H56" s="137"/>
      <c r="I56" s="137"/>
      <c r="J56" s="137">
        <f>'将来負担比率（分子）の構造'!K$52</f>
        <v>9710</v>
      </c>
      <c r="K56" s="137"/>
      <c r="L56" s="137"/>
      <c r="M56" s="137">
        <f>'将来負担比率（分子）の構造'!L$52</f>
        <v>10639</v>
      </c>
      <c r="N56" s="137"/>
      <c r="O56" s="137"/>
      <c r="P56" s="137">
        <f>'将来負担比率（分子）の構造'!M$52</f>
        <v>10591</v>
      </c>
    </row>
    <row r="57" spans="1:16" x14ac:dyDescent="0.15">
      <c r="A57" s="137" t="s">
        <v>36</v>
      </c>
      <c r="B57" s="137"/>
      <c r="C57" s="137"/>
      <c r="D57" s="137">
        <f>'将来負担比率（分子）の構造'!I$51</f>
        <v>797</v>
      </c>
      <c r="E57" s="137"/>
      <c r="F57" s="137"/>
      <c r="G57" s="137">
        <f>'将来負担比率（分子）の構造'!J$51</f>
        <v>754</v>
      </c>
      <c r="H57" s="137"/>
      <c r="I57" s="137"/>
      <c r="J57" s="137">
        <f>'将来負担比率（分子）の構造'!K$51</f>
        <v>698</v>
      </c>
      <c r="K57" s="137"/>
      <c r="L57" s="137"/>
      <c r="M57" s="137">
        <f>'将来負担比率（分子）の構造'!L$51</f>
        <v>646</v>
      </c>
      <c r="N57" s="137"/>
      <c r="O57" s="137"/>
      <c r="P57" s="137">
        <f>'将来負担比率（分子）の構造'!M$51</f>
        <v>632</v>
      </c>
    </row>
    <row r="58" spans="1:16" x14ac:dyDescent="0.15">
      <c r="A58" s="137" t="s">
        <v>35</v>
      </c>
      <c r="B58" s="137"/>
      <c r="C58" s="137"/>
      <c r="D58" s="137">
        <f>'将来負担比率（分子）の構造'!I$50</f>
        <v>3431</v>
      </c>
      <c r="E58" s="137"/>
      <c r="F58" s="137"/>
      <c r="G58" s="137">
        <f>'将来負担比率（分子）の構造'!J$50</f>
        <v>3786</v>
      </c>
      <c r="H58" s="137"/>
      <c r="I58" s="137"/>
      <c r="J58" s="137">
        <f>'将来負担比率（分子）の構造'!K$50</f>
        <v>4177</v>
      </c>
      <c r="K58" s="137"/>
      <c r="L58" s="137"/>
      <c r="M58" s="137">
        <f>'将来負担比率（分子）の構造'!L$50</f>
        <v>4313</v>
      </c>
      <c r="N58" s="137"/>
      <c r="O58" s="137"/>
      <c r="P58" s="137">
        <f>'将来負担比率（分子）の構造'!M$50</f>
        <v>4326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2281</v>
      </c>
      <c r="C62" s="137"/>
      <c r="D62" s="137"/>
      <c r="E62" s="137">
        <f>'将来負担比率（分子）の構造'!J$45</f>
        <v>2150</v>
      </c>
      <c r="F62" s="137"/>
      <c r="G62" s="137"/>
      <c r="H62" s="137">
        <f>'将来負担比率（分子）の構造'!K$45</f>
        <v>2299</v>
      </c>
      <c r="I62" s="137"/>
      <c r="J62" s="137"/>
      <c r="K62" s="137">
        <f>'将来負担比率（分子）の構造'!L$45</f>
        <v>2335</v>
      </c>
      <c r="L62" s="137"/>
      <c r="M62" s="137"/>
      <c r="N62" s="137">
        <f>'将来負担比率（分子）の構造'!M$45</f>
        <v>2364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3829</v>
      </c>
      <c r="C64" s="137"/>
      <c r="D64" s="137"/>
      <c r="E64" s="137">
        <f>'将来負担比率（分子）の構造'!J$43</f>
        <v>3784</v>
      </c>
      <c r="F64" s="137"/>
      <c r="G64" s="137"/>
      <c r="H64" s="137">
        <f>'将来負担比率（分子）の構造'!K$43</f>
        <v>3757</v>
      </c>
      <c r="I64" s="137"/>
      <c r="J64" s="137"/>
      <c r="K64" s="137">
        <f>'将来負担比率（分子）の構造'!L$43</f>
        <v>3592</v>
      </c>
      <c r="L64" s="137"/>
      <c r="M64" s="137"/>
      <c r="N64" s="137">
        <f>'将来負担比率（分子）の構造'!M$43</f>
        <v>3335</v>
      </c>
      <c r="O64" s="137"/>
      <c r="P64" s="137"/>
    </row>
    <row r="65" spans="1:16" x14ac:dyDescent="0.15">
      <c r="A65" s="137" t="s">
        <v>26</v>
      </c>
      <c r="B65" s="137">
        <f>'将来負担比率（分子）の構造'!I$42</f>
        <v>20</v>
      </c>
      <c r="C65" s="137"/>
      <c r="D65" s="137"/>
      <c r="E65" s="137">
        <f>'将来負担比率（分子）の構造'!J$42</f>
        <v>20</v>
      </c>
      <c r="F65" s="137"/>
      <c r="G65" s="137"/>
      <c r="H65" s="137" t="str">
        <f>'将来負担比率（分子）の構造'!K$42</f>
        <v>-</v>
      </c>
      <c r="I65" s="137"/>
      <c r="J65" s="137"/>
      <c r="K65" s="137">
        <f>'将来負担比率（分子）の構造'!L$42</f>
        <v>5</v>
      </c>
      <c r="L65" s="137"/>
      <c r="M65" s="137"/>
      <c r="N65" s="137">
        <f>'将来負担比率（分子）の構造'!M$42</f>
        <v>3</v>
      </c>
      <c r="O65" s="137"/>
      <c r="P65" s="137"/>
    </row>
    <row r="66" spans="1:16" x14ac:dyDescent="0.15">
      <c r="A66" s="137" t="s">
        <v>25</v>
      </c>
      <c r="B66" s="137">
        <f>'将来負担比率（分子）の構造'!I$41</f>
        <v>10038</v>
      </c>
      <c r="C66" s="137"/>
      <c r="D66" s="137"/>
      <c r="E66" s="137">
        <f>'将来負担比率（分子）の構造'!J$41</f>
        <v>10351</v>
      </c>
      <c r="F66" s="137"/>
      <c r="G66" s="137"/>
      <c r="H66" s="137">
        <f>'将来負担比率（分子）の構造'!K$41</f>
        <v>10667</v>
      </c>
      <c r="I66" s="137"/>
      <c r="J66" s="137"/>
      <c r="K66" s="137">
        <f>'将来負担比率（分子）の構造'!L$41</f>
        <v>11806</v>
      </c>
      <c r="L66" s="137"/>
      <c r="M66" s="137"/>
      <c r="N66" s="137">
        <f>'将来負担比率（分子）の構造'!M$41</f>
        <v>11804</v>
      </c>
      <c r="O66" s="137"/>
      <c r="P66" s="137"/>
    </row>
    <row r="67" spans="1:16" x14ac:dyDescent="0.15">
      <c r="A67" s="137" t="s">
        <v>63</v>
      </c>
      <c r="B67" s="137" t="e">
        <f>NA()</f>
        <v>#N/A</v>
      </c>
      <c r="C67" s="137">
        <f>IF(ISNUMBER('将来負担比率（分子）の構造'!I$53), IF('将来負担比率（分子）の構造'!I$53 &lt; 0, 0, '将来負担比率（分子）の構造'!I$53), NA())</f>
        <v>2634</v>
      </c>
      <c r="D67" s="137" t="e">
        <f>NA()</f>
        <v>#N/A</v>
      </c>
      <c r="E67" s="137" t="e">
        <f>NA()</f>
        <v>#N/A</v>
      </c>
      <c r="F67" s="137">
        <f>IF(ISNUMBER('将来負担比率（分子）の構造'!J$53), IF('将来負担比率（分子）の構造'!J$53 &lt; 0, 0, '将来負担比率（分子）の構造'!J$53), NA())</f>
        <v>2345</v>
      </c>
      <c r="G67" s="137" t="e">
        <f>NA()</f>
        <v>#N/A</v>
      </c>
      <c r="H67" s="137" t="e">
        <f>NA()</f>
        <v>#N/A</v>
      </c>
      <c r="I67" s="137">
        <f>IF(ISNUMBER('将来負担比率（分子）の構造'!K$53), IF('将来負担比率（分子）の構造'!K$53 &lt; 0, 0, '将来負担比率（分子）の構造'!K$53), NA())</f>
        <v>2138</v>
      </c>
      <c r="J67" s="137" t="e">
        <f>NA()</f>
        <v>#N/A</v>
      </c>
      <c r="K67" s="137" t="e">
        <f>NA()</f>
        <v>#N/A</v>
      </c>
      <c r="L67" s="137">
        <f>IF(ISNUMBER('将来負担比率（分子）の構造'!L$53), IF('将来負担比率（分子）の構造'!L$53 &lt; 0, 0, '将来負担比率（分子）の構造'!L$53), NA())</f>
        <v>2139</v>
      </c>
      <c r="M67" s="137" t="e">
        <f>NA()</f>
        <v>#N/A</v>
      </c>
      <c r="N67" s="137" t="e">
        <f>NA()</f>
        <v>#N/A</v>
      </c>
      <c r="O67" s="137">
        <f>IF(ISNUMBER('将来負担比率（分子）の構造'!M$53), IF('将来負担比率（分子）の構造'!M$53 &lt; 0, 0, '将来負担比率（分子）の構造'!M$53), NA())</f>
        <v>1956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2246032</v>
      </c>
      <c r="S5" s="671"/>
      <c r="T5" s="671"/>
      <c r="U5" s="671"/>
      <c r="V5" s="671"/>
      <c r="W5" s="671"/>
      <c r="X5" s="671"/>
      <c r="Y5" s="718"/>
      <c r="Z5" s="731">
        <v>22.4</v>
      </c>
      <c r="AA5" s="731"/>
      <c r="AB5" s="731"/>
      <c r="AC5" s="731"/>
      <c r="AD5" s="732">
        <v>2179244</v>
      </c>
      <c r="AE5" s="732"/>
      <c r="AF5" s="732"/>
      <c r="AG5" s="732"/>
      <c r="AH5" s="732"/>
      <c r="AI5" s="732"/>
      <c r="AJ5" s="732"/>
      <c r="AK5" s="732"/>
      <c r="AL5" s="719">
        <v>41.4</v>
      </c>
      <c r="AM5" s="688"/>
      <c r="AN5" s="688"/>
      <c r="AO5" s="720"/>
      <c r="AP5" s="707" t="s">
        <v>209</v>
      </c>
      <c r="AQ5" s="708"/>
      <c r="AR5" s="708"/>
      <c r="AS5" s="708"/>
      <c r="AT5" s="708"/>
      <c r="AU5" s="708"/>
      <c r="AV5" s="708"/>
      <c r="AW5" s="708"/>
      <c r="AX5" s="708"/>
      <c r="AY5" s="708"/>
      <c r="AZ5" s="708"/>
      <c r="BA5" s="708"/>
      <c r="BB5" s="708"/>
      <c r="BC5" s="708"/>
      <c r="BD5" s="708"/>
      <c r="BE5" s="708"/>
      <c r="BF5" s="709"/>
      <c r="BG5" s="620">
        <v>2179244</v>
      </c>
      <c r="BH5" s="621"/>
      <c r="BI5" s="621"/>
      <c r="BJ5" s="621"/>
      <c r="BK5" s="621"/>
      <c r="BL5" s="621"/>
      <c r="BM5" s="621"/>
      <c r="BN5" s="622"/>
      <c r="BO5" s="673">
        <v>97</v>
      </c>
      <c r="BP5" s="673"/>
      <c r="BQ5" s="673"/>
      <c r="BR5" s="673"/>
      <c r="BS5" s="674">
        <v>28249</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89061</v>
      </c>
      <c r="S6" s="621"/>
      <c r="T6" s="621"/>
      <c r="U6" s="621"/>
      <c r="V6" s="621"/>
      <c r="W6" s="621"/>
      <c r="X6" s="621"/>
      <c r="Y6" s="622"/>
      <c r="Z6" s="673">
        <v>0.9</v>
      </c>
      <c r="AA6" s="673"/>
      <c r="AB6" s="673"/>
      <c r="AC6" s="673"/>
      <c r="AD6" s="674">
        <v>89061</v>
      </c>
      <c r="AE6" s="674"/>
      <c r="AF6" s="674"/>
      <c r="AG6" s="674"/>
      <c r="AH6" s="674"/>
      <c r="AI6" s="674"/>
      <c r="AJ6" s="674"/>
      <c r="AK6" s="674"/>
      <c r="AL6" s="643">
        <v>1.7</v>
      </c>
      <c r="AM6" s="675"/>
      <c r="AN6" s="675"/>
      <c r="AO6" s="676"/>
      <c r="AP6" s="617" t="s">
        <v>214</v>
      </c>
      <c r="AQ6" s="618"/>
      <c r="AR6" s="618"/>
      <c r="AS6" s="618"/>
      <c r="AT6" s="618"/>
      <c r="AU6" s="618"/>
      <c r="AV6" s="618"/>
      <c r="AW6" s="618"/>
      <c r="AX6" s="618"/>
      <c r="AY6" s="618"/>
      <c r="AZ6" s="618"/>
      <c r="BA6" s="618"/>
      <c r="BB6" s="618"/>
      <c r="BC6" s="618"/>
      <c r="BD6" s="618"/>
      <c r="BE6" s="618"/>
      <c r="BF6" s="619"/>
      <c r="BG6" s="620">
        <v>2179244</v>
      </c>
      <c r="BH6" s="621"/>
      <c r="BI6" s="621"/>
      <c r="BJ6" s="621"/>
      <c r="BK6" s="621"/>
      <c r="BL6" s="621"/>
      <c r="BM6" s="621"/>
      <c r="BN6" s="622"/>
      <c r="BO6" s="673">
        <v>97</v>
      </c>
      <c r="BP6" s="673"/>
      <c r="BQ6" s="673"/>
      <c r="BR6" s="673"/>
      <c r="BS6" s="674">
        <v>28249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127202</v>
      </c>
      <c r="CS6" s="621"/>
      <c r="CT6" s="621"/>
      <c r="CU6" s="621"/>
      <c r="CV6" s="621"/>
      <c r="CW6" s="621"/>
      <c r="CX6" s="621"/>
      <c r="CY6" s="622"/>
      <c r="CZ6" s="673">
        <v>1.3</v>
      </c>
      <c r="DA6" s="673"/>
      <c r="DB6" s="673"/>
      <c r="DC6" s="673"/>
      <c r="DD6" s="626" t="s">
        <v>216</v>
      </c>
      <c r="DE6" s="621"/>
      <c r="DF6" s="621"/>
      <c r="DG6" s="621"/>
      <c r="DH6" s="621"/>
      <c r="DI6" s="621"/>
      <c r="DJ6" s="621"/>
      <c r="DK6" s="621"/>
      <c r="DL6" s="621"/>
      <c r="DM6" s="621"/>
      <c r="DN6" s="621"/>
      <c r="DO6" s="621"/>
      <c r="DP6" s="622"/>
      <c r="DQ6" s="626">
        <v>127202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1964</v>
      </c>
      <c r="S7" s="621"/>
      <c r="T7" s="621"/>
      <c r="U7" s="621"/>
      <c r="V7" s="621"/>
      <c r="W7" s="621"/>
      <c r="X7" s="621"/>
      <c r="Y7" s="622"/>
      <c r="Z7" s="673">
        <v>0</v>
      </c>
      <c r="AA7" s="673"/>
      <c r="AB7" s="673"/>
      <c r="AC7" s="673"/>
      <c r="AD7" s="674">
        <v>1964</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892417</v>
      </c>
      <c r="BH7" s="621"/>
      <c r="BI7" s="621"/>
      <c r="BJ7" s="621"/>
      <c r="BK7" s="621"/>
      <c r="BL7" s="621"/>
      <c r="BM7" s="621"/>
      <c r="BN7" s="622"/>
      <c r="BO7" s="673">
        <v>39.700000000000003</v>
      </c>
      <c r="BP7" s="673"/>
      <c r="BQ7" s="673"/>
      <c r="BR7" s="673"/>
      <c r="BS7" s="674">
        <v>28249</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1819717</v>
      </c>
      <c r="CS7" s="621"/>
      <c r="CT7" s="621"/>
      <c r="CU7" s="621"/>
      <c r="CV7" s="621"/>
      <c r="CW7" s="621"/>
      <c r="CX7" s="621"/>
      <c r="CY7" s="622"/>
      <c r="CZ7" s="673">
        <v>18.8</v>
      </c>
      <c r="DA7" s="673"/>
      <c r="DB7" s="673"/>
      <c r="DC7" s="673"/>
      <c r="DD7" s="626">
        <v>530546</v>
      </c>
      <c r="DE7" s="621"/>
      <c r="DF7" s="621"/>
      <c r="DG7" s="621"/>
      <c r="DH7" s="621"/>
      <c r="DI7" s="621"/>
      <c r="DJ7" s="621"/>
      <c r="DK7" s="621"/>
      <c r="DL7" s="621"/>
      <c r="DM7" s="621"/>
      <c r="DN7" s="621"/>
      <c r="DO7" s="621"/>
      <c r="DP7" s="622"/>
      <c r="DQ7" s="626">
        <v>1169084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3991</v>
      </c>
      <c r="S8" s="621"/>
      <c r="T8" s="621"/>
      <c r="U8" s="621"/>
      <c r="V8" s="621"/>
      <c r="W8" s="621"/>
      <c r="X8" s="621"/>
      <c r="Y8" s="622"/>
      <c r="Z8" s="673">
        <v>0</v>
      </c>
      <c r="AA8" s="673"/>
      <c r="AB8" s="673"/>
      <c r="AC8" s="673"/>
      <c r="AD8" s="674">
        <v>3991</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28352</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3330447</v>
      </c>
      <c r="CS8" s="621"/>
      <c r="CT8" s="621"/>
      <c r="CU8" s="621"/>
      <c r="CV8" s="621"/>
      <c r="CW8" s="621"/>
      <c r="CX8" s="621"/>
      <c r="CY8" s="622"/>
      <c r="CZ8" s="673">
        <v>34.4</v>
      </c>
      <c r="DA8" s="673"/>
      <c r="DB8" s="673"/>
      <c r="DC8" s="673"/>
      <c r="DD8" s="626">
        <v>21954</v>
      </c>
      <c r="DE8" s="621"/>
      <c r="DF8" s="621"/>
      <c r="DG8" s="621"/>
      <c r="DH8" s="621"/>
      <c r="DI8" s="621"/>
      <c r="DJ8" s="621"/>
      <c r="DK8" s="621"/>
      <c r="DL8" s="621"/>
      <c r="DM8" s="621"/>
      <c r="DN8" s="621"/>
      <c r="DO8" s="621"/>
      <c r="DP8" s="622"/>
      <c r="DQ8" s="626">
        <v>1594721</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2630</v>
      </c>
      <c r="S9" s="621"/>
      <c r="T9" s="621"/>
      <c r="U9" s="621"/>
      <c r="V9" s="621"/>
      <c r="W9" s="621"/>
      <c r="X9" s="621"/>
      <c r="Y9" s="622"/>
      <c r="Z9" s="673">
        <v>0</v>
      </c>
      <c r="AA9" s="673"/>
      <c r="AB9" s="673"/>
      <c r="AC9" s="673"/>
      <c r="AD9" s="674">
        <v>2630</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675581</v>
      </c>
      <c r="BH9" s="621"/>
      <c r="BI9" s="621"/>
      <c r="BJ9" s="621"/>
      <c r="BK9" s="621"/>
      <c r="BL9" s="621"/>
      <c r="BM9" s="621"/>
      <c r="BN9" s="622"/>
      <c r="BO9" s="673">
        <v>30.1</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753594</v>
      </c>
      <c r="CS9" s="621"/>
      <c r="CT9" s="621"/>
      <c r="CU9" s="621"/>
      <c r="CV9" s="621"/>
      <c r="CW9" s="621"/>
      <c r="CX9" s="621"/>
      <c r="CY9" s="622"/>
      <c r="CZ9" s="673">
        <v>7.8</v>
      </c>
      <c r="DA9" s="673"/>
      <c r="DB9" s="673"/>
      <c r="DC9" s="673"/>
      <c r="DD9" s="626">
        <v>120287</v>
      </c>
      <c r="DE9" s="621"/>
      <c r="DF9" s="621"/>
      <c r="DG9" s="621"/>
      <c r="DH9" s="621"/>
      <c r="DI9" s="621"/>
      <c r="DJ9" s="621"/>
      <c r="DK9" s="621"/>
      <c r="DL9" s="621"/>
      <c r="DM9" s="621"/>
      <c r="DN9" s="621"/>
      <c r="DO9" s="621"/>
      <c r="DP9" s="622"/>
      <c r="DQ9" s="626">
        <v>678764</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321379</v>
      </c>
      <c r="S10" s="621"/>
      <c r="T10" s="621"/>
      <c r="U10" s="621"/>
      <c r="V10" s="621"/>
      <c r="W10" s="621"/>
      <c r="X10" s="621"/>
      <c r="Y10" s="622"/>
      <c r="Z10" s="673">
        <v>3.2</v>
      </c>
      <c r="AA10" s="673"/>
      <c r="AB10" s="673"/>
      <c r="AC10" s="673"/>
      <c r="AD10" s="674">
        <v>321379</v>
      </c>
      <c r="AE10" s="674"/>
      <c r="AF10" s="674"/>
      <c r="AG10" s="674"/>
      <c r="AH10" s="674"/>
      <c r="AI10" s="674"/>
      <c r="AJ10" s="674"/>
      <c r="AK10" s="674"/>
      <c r="AL10" s="643">
        <v>6.1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45643</v>
      </c>
      <c r="BH10" s="621"/>
      <c r="BI10" s="621"/>
      <c r="BJ10" s="621"/>
      <c r="BK10" s="621"/>
      <c r="BL10" s="621"/>
      <c r="BM10" s="621"/>
      <c r="BN10" s="622"/>
      <c r="BO10" s="673">
        <v>2</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7159</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7159</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142841</v>
      </c>
      <c r="BH11" s="621"/>
      <c r="BI11" s="621"/>
      <c r="BJ11" s="621"/>
      <c r="BK11" s="621"/>
      <c r="BL11" s="621"/>
      <c r="BM11" s="621"/>
      <c r="BN11" s="622"/>
      <c r="BO11" s="673">
        <v>6.4</v>
      </c>
      <c r="BP11" s="673"/>
      <c r="BQ11" s="673"/>
      <c r="BR11" s="673"/>
      <c r="BS11" s="626">
        <v>28249</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212854</v>
      </c>
      <c r="CS11" s="621"/>
      <c r="CT11" s="621"/>
      <c r="CU11" s="621"/>
      <c r="CV11" s="621"/>
      <c r="CW11" s="621"/>
      <c r="CX11" s="621"/>
      <c r="CY11" s="622"/>
      <c r="CZ11" s="673">
        <v>2.2000000000000002</v>
      </c>
      <c r="DA11" s="673"/>
      <c r="DB11" s="673"/>
      <c r="DC11" s="673"/>
      <c r="DD11" s="626">
        <v>19180</v>
      </c>
      <c r="DE11" s="621"/>
      <c r="DF11" s="621"/>
      <c r="DG11" s="621"/>
      <c r="DH11" s="621"/>
      <c r="DI11" s="621"/>
      <c r="DJ11" s="621"/>
      <c r="DK11" s="621"/>
      <c r="DL11" s="621"/>
      <c r="DM11" s="621"/>
      <c r="DN11" s="621"/>
      <c r="DO11" s="621"/>
      <c r="DP11" s="622"/>
      <c r="DQ11" s="626">
        <v>128993</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1081064</v>
      </c>
      <c r="BH12" s="621"/>
      <c r="BI12" s="621"/>
      <c r="BJ12" s="621"/>
      <c r="BK12" s="621"/>
      <c r="BL12" s="621"/>
      <c r="BM12" s="621"/>
      <c r="BN12" s="622"/>
      <c r="BO12" s="673">
        <v>48.1</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184440</v>
      </c>
      <c r="CS12" s="621"/>
      <c r="CT12" s="621"/>
      <c r="CU12" s="621"/>
      <c r="CV12" s="621"/>
      <c r="CW12" s="621"/>
      <c r="CX12" s="621"/>
      <c r="CY12" s="622"/>
      <c r="CZ12" s="673">
        <v>1.9</v>
      </c>
      <c r="DA12" s="673"/>
      <c r="DB12" s="673"/>
      <c r="DC12" s="673"/>
      <c r="DD12" s="626">
        <v>9706</v>
      </c>
      <c r="DE12" s="621"/>
      <c r="DF12" s="621"/>
      <c r="DG12" s="621"/>
      <c r="DH12" s="621"/>
      <c r="DI12" s="621"/>
      <c r="DJ12" s="621"/>
      <c r="DK12" s="621"/>
      <c r="DL12" s="621"/>
      <c r="DM12" s="621"/>
      <c r="DN12" s="621"/>
      <c r="DO12" s="621"/>
      <c r="DP12" s="622"/>
      <c r="DQ12" s="626">
        <v>131669</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8228</v>
      </c>
      <c r="S13" s="621"/>
      <c r="T13" s="621"/>
      <c r="U13" s="621"/>
      <c r="V13" s="621"/>
      <c r="W13" s="621"/>
      <c r="X13" s="621"/>
      <c r="Y13" s="622"/>
      <c r="Z13" s="673">
        <v>0.1</v>
      </c>
      <c r="AA13" s="673"/>
      <c r="AB13" s="673"/>
      <c r="AC13" s="673"/>
      <c r="AD13" s="674">
        <v>8228</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1080210</v>
      </c>
      <c r="BH13" s="621"/>
      <c r="BI13" s="621"/>
      <c r="BJ13" s="621"/>
      <c r="BK13" s="621"/>
      <c r="BL13" s="621"/>
      <c r="BM13" s="621"/>
      <c r="BN13" s="622"/>
      <c r="BO13" s="673">
        <v>48.1</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899558</v>
      </c>
      <c r="CS13" s="621"/>
      <c r="CT13" s="621"/>
      <c r="CU13" s="621"/>
      <c r="CV13" s="621"/>
      <c r="CW13" s="621"/>
      <c r="CX13" s="621"/>
      <c r="CY13" s="622"/>
      <c r="CZ13" s="673">
        <v>9.3000000000000007</v>
      </c>
      <c r="DA13" s="673"/>
      <c r="DB13" s="673"/>
      <c r="DC13" s="673"/>
      <c r="DD13" s="626">
        <v>410325</v>
      </c>
      <c r="DE13" s="621"/>
      <c r="DF13" s="621"/>
      <c r="DG13" s="621"/>
      <c r="DH13" s="621"/>
      <c r="DI13" s="621"/>
      <c r="DJ13" s="621"/>
      <c r="DK13" s="621"/>
      <c r="DL13" s="621"/>
      <c r="DM13" s="621"/>
      <c r="DN13" s="621"/>
      <c r="DO13" s="621"/>
      <c r="DP13" s="622"/>
      <c r="DQ13" s="626">
        <v>526518</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50304</v>
      </c>
      <c r="BH14" s="621"/>
      <c r="BI14" s="621"/>
      <c r="BJ14" s="621"/>
      <c r="BK14" s="621"/>
      <c r="BL14" s="621"/>
      <c r="BM14" s="621"/>
      <c r="BN14" s="622"/>
      <c r="BO14" s="673">
        <v>2.2000000000000002</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557458</v>
      </c>
      <c r="CS14" s="621"/>
      <c r="CT14" s="621"/>
      <c r="CU14" s="621"/>
      <c r="CV14" s="621"/>
      <c r="CW14" s="621"/>
      <c r="CX14" s="621"/>
      <c r="CY14" s="622"/>
      <c r="CZ14" s="673">
        <v>5.8</v>
      </c>
      <c r="DA14" s="673"/>
      <c r="DB14" s="673"/>
      <c r="DC14" s="673"/>
      <c r="DD14" s="626">
        <v>223164</v>
      </c>
      <c r="DE14" s="621"/>
      <c r="DF14" s="621"/>
      <c r="DG14" s="621"/>
      <c r="DH14" s="621"/>
      <c r="DI14" s="621"/>
      <c r="DJ14" s="621"/>
      <c r="DK14" s="621"/>
      <c r="DL14" s="621"/>
      <c r="DM14" s="621"/>
      <c r="DN14" s="621"/>
      <c r="DO14" s="621"/>
      <c r="DP14" s="622"/>
      <c r="DQ14" s="626">
        <v>329597</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6635</v>
      </c>
      <c r="S15" s="621"/>
      <c r="T15" s="621"/>
      <c r="U15" s="621"/>
      <c r="V15" s="621"/>
      <c r="W15" s="621"/>
      <c r="X15" s="621"/>
      <c r="Y15" s="622"/>
      <c r="Z15" s="673">
        <v>0.1</v>
      </c>
      <c r="AA15" s="673"/>
      <c r="AB15" s="673"/>
      <c r="AC15" s="673"/>
      <c r="AD15" s="674">
        <v>6635</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114238</v>
      </c>
      <c r="BH15" s="621"/>
      <c r="BI15" s="621"/>
      <c r="BJ15" s="621"/>
      <c r="BK15" s="621"/>
      <c r="BL15" s="621"/>
      <c r="BM15" s="621"/>
      <c r="BN15" s="622"/>
      <c r="BO15" s="673">
        <v>5.0999999999999996</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566724</v>
      </c>
      <c r="CS15" s="621"/>
      <c r="CT15" s="621"/>
      <c r="CU15" s="621"/>
      <c r="CV15" s="621"/>
      <c r="CW15" s="621"/>
      <c r="CX15" s="621"/>
      <c r="CY15" s="622"/>
      <c r="CZ15" s="673">
        <v>5.9</v>
      </c>
      <c r="DA15" s="673"/>
      <c r="DB15" s="673"/>
      <c r="DC15" s="673"/>
      <c r="DD15" s="626">
        <v>13973</v>
      </c>
      <c r="DE15" s="621"/>
      <c r="DF15" s="621"/>
      <c r="DG15" s="621"/>
      <c r="DH15" s="621"/>
      <c r="DI15" s="621"/>
      <c r="DJ15" s="621"/>
      <c r="DK15" s="621"/>
      <c r="DL15" s="621"/>
      <c r="DM15" s="621"/>
      <c r="DN15" s="621"/>
      <c r="DO15" s="621"/>
      <c r="DP15" s="622"/>
      <c r="DQ15" s="626">
        <v>546651</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3141992</v>
      </c>
      <c r="S16" s="621"/>
      <c r="T16" s="621"/>
      <c r="U16" s="621"/>
      <c r="V16" s="621"/>
      <c r="W16" s="621"/>
      <c r="X16" s="621"/>
      <c r="Y16" s="622"/>
      <c r="Z16" s="673">
        <v>31.3</v>
      </c>
      <c r="AA16" s="673"/>
      <c r="AB16" s="673"/>
      <c r="AC16" s="673"/>
      <c r="AD16" s="674">
        <v>2636501</v>
      </c>
      <c r="AE16" s="674"/>
      <c r="AF16" s="674"/>
      <c r="AG16" s="674"/>
      <c r="AH16" s="674"/>
      <c r="AI16" s="674"/>
      <c r="AJ16" s="674"/>
      <c r="AK16" s="674"/>
      <c r="AL16" s="643">
        <v>50.1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41221</v>
      </c>
      <c r="BH16" s="621"/>
      <c r="BI16" s="621"/>
      <c r="BJ16" s="621"/>
      <c r="BK16" s="621"/>
      <c r="BL16" s="621"/>
      <c r="BM16" s="621"/>
      <c r="BN16" s="622"/>
      <c r="BO16" s="673">
        <v>1.8</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13476</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v>1469</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2636501</v>
      </c>
      <c r="S17" s="621"/>
      <c r="T17" s="621"/>
      <c r="U17" s="621"/>
      <c r="V17" s="621"/>
      <c r="W17" s="621"/>
      <c r="X17" s="621"/>
      <c r="Y17" s="622"/>
      <c r="Z17" s="673">
        <v>26.2</v>
      </c>
      <c r="AA17" s="673"/>
      <c r="AB17" s="673"/>
      <c r="AC17" s="673"/>
      <c r="AD17" s="674">
        <v>2636501</v>
      </c>
      <c r="AE17" s="674"/>
      <c r="AF17" s="674"/>
      <c r="AG17" s="674"/>
      <c r="AH17" s="674"/>
      <c r="AI17" s="674"/>
      <c r="AJ17" s="674"/>
      <c r="AK17" s="674"/>
      <c r="AL17" s="643">
        <v>50.1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1206622</v>
      </c>
      <c r="CS17" s="621"/>
      <c r="CT17" s="621"/>
      <c r="CU17" s="621"/>
      <c r="CV17" s="621"/>
      <c r="CW17" s="621"/>
      <c r="CX17" s="621"/>
      <c r="CY17" s="622"/>
      <c r="CZ17" s="673">
        <v>12.5</v>
      </c>
      <c r="DA17" s="673"/>
      <c r="DB17" s="673"/>
      <c r="DC17" s="673"/>
      <c r="DD17" s="626" t="s">
        <v>111</v>
      </c>
      <c r="DE17" s="621"/>
      <c r="DF17" s="621"/>
      <c r="DG17" s="621"/>
      <c r="DH17" s="621"/>
      <c r="DI17" s="621"/>
      <c r="DJ17" s="621"/>
      <c r="DK17" s="621"/>
      <c r="DL17" s="621"/>
      <c r="DM17" s="621"/>
      <c r="DN17" s="621"/>
      <c r="DO17" s="621"/>
      <c r="DP17" s="622"/>
      <c r="DQ17" s="626">
        <v>1191564</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505491</v>
      </c>
      <c r="S18" s="621"/>
      <c r="T18" s="621"/>
      <c r="U18" s="621"/>
      <c r="V18" s="621"/>
      <c r="W18" s="621"/>
      <c r="X18" s="621"/>
      <c r="Y18" s="622"/>
      <c r="Z18" s="673">
        <v>5</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66788</v>
      </c>
      <c r="BH19" s="621"/>
      <c r="BI19" s="621"/>
      <c r="BJ19" s="621"/>
      <c r="BK19" s="621"/>
      <c r="BL19" s="621"/>
      <c r="BM19" s="621"/>
      <c r="BN19" s="622"/>
      <c r="BO19" s="673">
        <v>3</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5821912</v>
      </c>
      <c r="S20" s="621"/>
      <c r="T20" s="621"/>
      <c r="U20" s="621"/>
      <c r="V20" s="621"/>
      <c r="W20" s="621"/>
      <c r="X20" s="621"/>
      <c r="Y20" s="622"/>
      <c r="Z20" s="673">
        <v>57.9</v>
      </c>
      <c r="AA20" s="673"/>
      <c r="AB20" s="673"/>
      <c r="AC20" s="673"/>
      <c r="AD20" s="674">
        <v>5249633</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66788</v>
      </c>
      <c r="BH20" s="621"/>
      <c r="BI20" s="621"/>
      <c r="BJ20" s="621"/>
      <c r="BK20" s="621"/>
      <c r="BL20" s="621"/>
      <c r="BM20" s="621"/>
      <c r="BN20" s="622"/>
      <c r="BO20" s="673">
        <v>3</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9679251</v>
      </c>
      <c r="CS20" s="621"/>
      <c r="CT20" s="621"/>
      <c r="CU20" s="621"/>
      <c r="CV20" s="621"/>
      <c r="CW20" s="621"/>
      <c r="CX20" s="621"/>
      <c r="CY20" s="622"/>
      <c r="CZ20" s="673">
        <v>100</v>
      </c>
      <c r="DA20" s="673"/>
      <c r="DB20" s="673"/>
      <c r="DC20" s="673"/>
      <c r="DD20" s="626">
        <v>1349135</v>
      </c>
      <c r="DE20" s="621"/>
      <c r="DF20" s="621"/>
      <c r="DG20" s="621"/>
      <c r="DH20" s="621"/>
      <c r="DI20" s="621"/>
      <c r="DJ20" s="621"/>
      <c r="DK20" s="621"/>
      <c r="DL20" s="621"/>
      <c r="DM20" s="621"/>
      <c r="DN20" s="621"/>
      <c r="DO20" s="621"/>
      <c r="DP20" s="622"/>
      <c r="DQ20" s="626">
        <v>6433391</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2104</v>
      </c>
      <c r="S21" s="621"/>
      <c r="T21" s="621"/>
      <c r="U21" s="621"/>
      <c r="V21" s="621"/>
      <c r="W21" s="621"/>
      <c r="X21" s="621"/>
      <c r="Y21" s="622"/>
      <c r="Z21" s="673">
        <v>0</v>
      </c>
      <c r="AA21" s="673"/>
      <c r="AB21" s="673"/>
      <c r="AC21" s="673"/>
      <c r="AD21" s="674">
        <v>2104</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74313</v>
      </c>
      <c r="S22" s="621"/>
      <c r="T22" s="621"/>
      <c r="U22" s="621"/>
      <c r="V22" s="621"/>
      <c r="W22" s="621"/>
      <c r="X22" s="621"/>
      <c r="Y22" s="622"/>
      <c r="Z22" s="673">
        <v>0.7</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74513</v>
      </c>
      <c r="S23" s="621"/>
      <c r="T23" s="621"/>
      <c r="U23" s="621"/>
      <c r="V23" s="621"/>
      <c r="W23" s="621"/>
      <c r="X23" s="621"/>
      <c r="Y23" s="622"/>
      <c r="Z23" s="673">
        <v>0.7</v>
      </c>
      <c r="AA23" s="673"/>
      <c r="AB23" s="673"/>
      <c r="AC23" s="673"/>
      <c r="AD23" s="674">
        <v>5554</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66788</v>
      </c>
      <c r="BH23" s="621"/>
      <c r="BI23" s="621"/>
      <c r="BJ23" s="621"/>
      <c r="BK23" s="621"/>
      <c r="BL23" s="621"/>
      <c r="BM23" s="621"/>
      <c r="BN23" s="622"/>
      <c r="BO23" s="673">
        <v>3</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40463</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5138393</v>
      </c>
      <c r="CS24" s="671"/>
      <c r="CT24" s="671"/>
      <c r="CU24" s="671"/>
      <c r="CV24" s="671"/>
      <c r="CW24" s="671"/>
      <c r="CX24" s="671"/>
      <c r="CY24" s="718"/>
      <c r="CZ24" s="722">
        <v>53.1</v>
      </c>
      <c r="DA24" s="723"/>
      <c r="DB24" s="723"/>
      <c r="DC24" s="724"/>
      <c r="DD24" s="717">
        <v>3543097</v>
      </c>
      <c r="DE24" s="671"/>
      <c r="DF24" s="671"/>
      <c r="DG24" s="671"/>
      <c r="DH24" s="671"/>
      <c r="DI24" s="671"/>
      <c r="DJ24" s="671"/>
      <c r="DK24" s="718"/>
      <c r="DL24" s="717">
        <v>3434748</v>
      </c>
      <c r="DM24" s="671"/>
      <c r="DN24" s="671"/>
      <c r="DO24" s="671"/>
      <c r="DP24" s="671"/>
      <c r="DQ24" s="671"/>
      <c r="DR24" s="671"/>
      <c r="DS24" s="671"/>
      <c r="DT24" s="671"/>
      <c r="DU24" s="671"/>
      <c r="DV24" s="718"/>
      <c r="DW24" s="719">
        <v>62</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1403724</v>
      </c>
      <c r="S25" s="621"/>
      <c r="T25" s="621"/>
      <c r="U25" s="621"/>
      <c r="V25" s="621"/>
      <c r="W25" s="621"/>
      <c r="X25" s="621"/>
      <c r="Y25" s="622"/>
      <c r="Z25" s="673">
        <v>14</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1920942</v>
      </c>
      <c r="CS25" s="639"/>
      <c r="CT25" s="639"/>
      <c r="CU25" s="639"/>
      <c r="CV25" s="639"/>
      <c r="CW25" s="639"/>
      <c r="CX25" s="639"/>
      <c r="CY25" s="640"/>
      <c r="CZ25" s="623">
        <v>19.8</v>
      </c>
      <c r="DA25" s="641"/>
      <c r="DB25" s="641"/>
      <c r="DC25" s="642"/>
      <c r="DD25" s="626">
        <v>1843162</v>
      </c>
      <c r="DE25" s="639"/>
      <c r="DF25" s="639"/>
      <c r="DG25" s="639"/>
      <c r="DH25" s="639"/>
      <c r="DI25" s="639"/>
      <c r="DJ25" s="639"/>
      <c r="DK25" s="640"/>
      <c r="DL25" s="626">
        <v>1734971</v>
      </c>
      <c r="DM25" s="639"/>
      <c r="DN25" s="639"/>
      <c r="DO25" s="639"/>
      <c r="DP25" s="639"/>
      <c r="DQ25" s="639"/>
      <c r="DR25" s="639"/>
      <c r="DS25" s="639"/>
      <c r="DT25" s="639"/>
      <c r="DU25" s="639"/>
      <c r="DV25" s="640"/>
      <c r="DW25" s="643">
        <v>31.3</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1196057</v>
      </c>
      <c r="CS26" s="621"/>
      <c r="CT26" s="621"/>
      <c r="CU26" s="621"/>
      <c r="CV26" s="621"/>
      <c r="CW26" s="621"/>
      <c r="CX26" s="621"/>
      <c r="CY26" s="622"/>
      <c r="CZ26" s="623">
        <v>12.4</v>
      </c>
      <c r="DA26" s="641"/>
      <c r="DB26" s="641"/>
      <c r="DC26" s="642"/>
      <c r="DD26" s="626">
        <v>1133281</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752534</v>
      </c>
      <c r="S27" s="621"/>
      <c r="T27" s="621"/>
      <c r="U27" s="621"/>
      <c r="V27" s="621"/>
      <c r="W27" s="621"/>
      <c r="X27" s="621"/>
      <c r="Y27" s="622"/>
      <c r="Z27" s="673">
        <v>7.5</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2246032</v>
      </c>
      <c r="BH27" s="621"/>
      <c r="BI27" s="621"/>
      <c r="BJ27" s="621"/>
      <c r="BK27" s="621"/>
      <c r="BL27" s="621"/>
      <c r="BM27" s="621"/>
      <c r="BN27" s="622"/>
      <c r="BO27" s="673">
        <v>100</v>
      </c>
      <c r="BP27" s="673"/>
      <c r="BQ27" s="673"/>
      <c r="BR27" s="673"/>
      <c r="BS27" s="626">
        <v>28249</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2010829</v>
      </c>
      <c r="CS27" s="639"/>
      <c r="CT27" s="639"/>
      <c r="CU27" s="639"/>
      <c r="CV27" s="639"/>
      <c r="CW27" s="639"/>
      <c r="CX27" s="639"/>
      <c r="CY27" s="640"/>
      <c r="CZ27" s="623">
        <v>20.8</v>
      </c>
      <c r="DA27" s="641"/>
      <c r="DB27" s="641"/>
      <c r="DC27" s="642"/>
      <c r="DD27" s="626">
        <v>508371</v>
      </c>
      <c r="DE27" s="639"/>
      <c r="DF27" s="639"/>
      <c r="DG27" s="639"/>
      <c r="DH27" s="639"/>
      <c r="DI27" s="639"/>
      <c r="DJ27" s="639"/>
      <c r="DK27" s="640"/>
      <c r="DL27" s="626">
        <v>508213</v>
      </c>
      <c r="DM27" s="639"/>
      <c r="DN27" s="639"/>
      <c r="DO27" s="639"/>
      <c r="DP27" s="639"/>
      <c r="DQ27" s="639"/>
      <c r="DR27" s="639"/>
      <c r="DS27" s="639"/>
      <c r="DT27" s="639"/>
      <c r="DU27" s="639"/>
      <c r="DV27" s="640"/>
      <c r="DW27" s="643">
        <v>9.1999999999999993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28857</v>
      </c>
      <c r="S28" s="621"/>
      <c r="T28" s="621"/>
      <c r="U28" s="621"/>
      <c r="V28" s="621"/>
      <c r="W28" s="621"/>
      <c r="X28" s="621"/>
      <c r="Y28" s="622"/>
      <c r="Z28" s="673">
        <v>0.3</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1206622</v>
      </c>
      <c r="CS28" s="621"/>
      <c r="CT28" s="621"/>
      <c r="CU28" s="621"/>
      <c r="CV28" s="621"/>
      <c r="CW28" s="621"/>
      <c r="CX28" s="621"/>
      <c r="CY28" s="622"/>
      <c r="CZ28" s="623">
        <v>12.5</v>
      </c>
      <c r="DA28" s="641"/>
      <c r="DB28" s="641"/>
      <c r="DC28" s="642"/>
      <c r="DD28" s="626">
        <v>1191564</v>
      </c>
      <c r="DE28" s="621"/>
      <c r="DF28" s="621"/>
      <c r="DG28" s="621"/>
      <c r="DH28" s="621"/>
      <c r="DI28" s="621"/>
      <c r="DJ28" s="621"/>
      <c r="DK28" s="622"/>
      <c r="DL28" s="626">
        <v>1191564</v>
      </c>
      <c r="DM28" s="621"/>
      <c r="DN28" s="621"/>
      <c r="DO28" s="621"/>
      <c r="DP28" s="621"/>
      <c r="DQ28" s="621"/>
      <c r="DR28" s="621"/>
      <c r="DS28" s="621"/>
      <c r="DT28" s="621"/>
      <c r="DU28" s="621"/>
      <c r="DV28" s="622"/>
      <c r="DW28" s="643">
        <v>21.5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28363</v>
      </c>
      <c r="S29" s="621"/>
      <c r="T29" s="621"/>
      <c r="U29" s="621"/>
      <c r="V29" s="621"/>
      <c r="W29" s="621"/>
      <c r="X29" s="621"/>
      <c r="Y29" s="622"/>
      <c r="Z29" s="673">
        <v>0.3</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1206577</v>
      </c>
      <c r="CS29" s="639"/>
      <c r="CT29" s="639"/>
      <c r="CU29" s="639"/>
      <c r="CV29" s="639"/>
      <c r="CW29" s="639"/>
      <c r="CX29" s="639"/>
      <c r="CY29" s="640"/>
      <c r="CZ29" s="623">
        <v>12.5</v>
      </c>
      <c r="DA29" s="641"/>
      <c r="DB29" s="641"/>
      <c r="DC29" s="642"/>
      <c r="DD29" s="626">
        <v>1191519</v>
      </c>
      <c r="DE29" s="639"/>
      <c r="DF29" s="639"/>
      <c r="DG29" s="639"/>
      <c r="DH29" s="639"/>
      <c r="DI29" s="639"/>
      <c r="DJ29" s="639"/>
      <c r="DK29" s="640"/>
      <c r="DL29" s="626">
        <v>1191519</v>
      </c>
      <c r="DM29" s="639"/>
      <c r="DN29" s="639"/>
      <c r="DO29" s="639"/>
      <c r="DP29" s="639"/>
      <c r="DQ29" s="639"/>
      <c r="DR29" s="639"/>
      <c r="DS29" s="639"/>
      <c r="DT29" s="639"/>
      <c r="DU29" s="639"/>
      <c r="DV29" s="640"/>
      <c r="DW29" s="643">
        <v>21.5</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346523</v>
      </c>
      <c r="S30" s="621"/>
      <c r="T30" s="621"/>
      <c r="U30" s="621"/>
      <c r="V30" s="621"/>
      <c r="W30" s="621"/>
      <c r="X30" s="621"/>
      <c r="Y30" s="622"/>
      <c r="Z30" s="673">
        <v>3.4</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94.7</v>
      </c>
      <c r="BN30" s="687"/>
      <c r="BO30" s="687"/>
      <c r="BP30" s="687"/>
      <c r="BQ30" s="689"/>
      <c r="BR30" s="686">
        <v>99</v>
      </c>
      <c r="BS30" s="687"/>
      <c r="BT30" s="687"/>
      <c r="BU30" s="687"/>
      <c r="BV30" s="687"/>
      <c r="BW30" s="687"/>
      <c r="BX30" s="688">
        <v>94.5</v>
      </c>
      <c r="BY30" s="687"/>
      <c r="BZ30" s="687"/>
      <c r="CA30" s="687"/>
      <c r="CB30" s="689"/>
      <c r="CD30" s="692"/>
      <c r="CE30" s="693"/>
      <c r="CF30" s="657" t="s">
        <v>292</v>
      </c>
      <c r="CG30" s="654"/>
      <c r="CH30" s="654"/>
      <c r="CI30" s="654"/>
      <c r="CJ30" s="654"/>
      <c r="CK30" s="654"/>
      <c r="CL30" s="654"/>
      <c r="CM30" s="654"/>
      <c r="CN30" s="654"/>
      <c r="CO30" s="654"/>
      <c r="CP30" s="654"/>
      <c r="CQ30" s="655"/>
      <c r="CR30" s="620">
        <v>1121649</v>
      </c>
      <c r="CS30" s="621"/>
      <c r="CT30" s="621"/>
      <c r="CU30" s="621"/>
      <c r="CV30" s="621"/>
      <c r="CW30" s="621"/>
      <c r="CX30" s="621"/>
      <c r="CY30" s="622"/>
      <c r="CZ30" s="623">
        <v>11.6</v>
      </c>
      <c r="DA30" s="641"/>
      <c r="DB30" s="641"/>
      <c r="DC30" s="642"/>
      <c r="DD30" s="626">
        <v>1106591</v>
      </c>
      <c r="DE30" s="621"/>
      <c r="DF30" s="621"/>
      <c r="DG30" s="621"/>
      <c r="DH30" s="621"/>
      <c r="DI30" s="621"/>
      <c r="DJ30" s="621"/>
      <c r="DK30" s="622"/>
      <c r="DL30" s="626">
        <v>1106591</v>
      </c>
      <c r="DM30" s="621"/>
      <c r="DN30" s="621"/>
      <c r="DO30" s="621"/>
      <c r="DP30" s="621"/>
      <c r="DQ30" s="621"/>
      <c r="DR30" s="621"/>
      <c r="DS30" s="621"/>
      <c r="DT30" s="621"/>
      <c r="DU30" s="621"/>
      <c r="DV30" s="622"/>
      <c r="DW30" s="643">
        <v>20</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260083</v>
      </c>
      <c r="S31" s="621"/>
      <c r="T31" s="621"/>
      <c r="U31" s="621"/>
      <c r="V31" s="621"/>
      <c r="W31" s="621"/>
      <c r="X31" s="621"/>
      <c r="Y31" s="622"/>
      <c r="Z31" s="673">
        <v>2.6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93.9</v>
      </c>
      <c r="BN31" s="685"/>
      <c r="BO31" s="685"/>
      <c r="BP31" s="685"/>
      <c r="BQ31" s="649"/>
      <c r="BR31" s="684">
        <v>98.9</v>
      </c>
      <c r="BS31" s="639"/>
      <c r="BT31" s="639"/>
      <c r="BU31" s="639"/>
      <c r="BV31" s="639"/>
      <c r="BW31" s="639"/>
      <c r="BX31" s="675">
        <v>93.4</v>
      </c>
      <c r="BY31" s="685"/>
      <c r="BZ31" s="685"/>
      <c r="CA31" s="685"/>
      <c r="CB31" s="649"/>
      <c r="CD31" s="692"/>
      <c r="CE31" s="693"/>
      <c r="CF31" s="657" t="s">
        <v>296</v>
      </c>
      <c r="CG31" s="654"/>
      <c r="CH31" s="654"/>
      <c r="CI31" s="654"/>
      <c r="CJ31" s="654"/>
      <c r="CK31" s="654"/>
      <c r="CL31" s="654"/>
      <c r="CM31" s="654"/>
      <c r="CN31" s="654"/>
      <c r="CO31" s="654"/>
      <c r="CP31" s="654"/>
      <c r="CQ31" s="655"/>
      <c r="CR31" s="620">
        <v>84928</v>
      </c>
      <c r="CS31" s="639"/>
      <c r="CT31" s="639"/>
      <c r="CU31" s="639"/>
      <c r="CV31" s="639"/>
      <c r="CW31" s="639"/>
      <c r="CX31" s="639"/>
      <c r="CY31" s="640"/>
      <c r="CZ31" s="623">
        <v>0.9</v>
      </c>
      <c r="DA31" s="641"/>
      <c r="DB31" s="641"/>
      <c r="DC31" s="642"/>
      <c r="DD31" s="626">
        <v>84928</v>
      </c>
      <c r="DE31" s="639"/>
      <c r="DF31" s="639"/>
      <c r="DG31" s="639"/>
      <c r="DH31" s="639"/>
      <c r="DI31" s="639"/>
      <c r="DJ31" s="639"/>
      <c r="DK31" s="640"/>
      <c r="DL31" s="626">
        <v>84928</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94759</v>
      </c>
      <c r="S32" s="621"/>
      <c r="T32" s="621"/>
      <c r="U32" s="621"/>
      <c r="V32" s="621"/>
      <c r="W32" s="621"/>
      <c r="X32" s="621"/>
      <c r="Y32" s="622"/>
      <c r="Z32" s="673">
        <v>0.9</v>
      </c>
      <c r="AA32" s="673"/>
      <c r="AB32" s="673"/>
      <c r="AC32" s="673"/>
      <c r="AD32" s="674">
        <v>960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98.9</v>
      </c>
      <c r="BH32" s="605"/>
      <c r="BI32" s="605"/>
      <c r="BJ32" s="605"/>
      <c r="BK32" s="605"/>
      <c r="BL32" s="605"/>
      <c r="BM32" s="668">
        <v>94.9</v>
      </c>
      <c r="BN32" s="605"/>
      <c r="BO32" s="605"/>
      <c r="BP32" s="605"/>
      <c r="BQ32" s="662"/>
      <c r="BR32" s="683">
        <v>98.9</v>
      </c>
      <c r="BS32" s="605"/>
      <c r="BT32" s="605"/>
      <c r="BU32" s="605"/>
      <c r="BV32" s="605"/>
      <c r="BW32" s="605"/>
      <c r="BX32" s="668">
        <v>94.8</v>
      </c>
      <c r="BY32" s="605"/>
      <c r="BZ32" s="605"/>
      <c r="CA32" s="605"/>
      <c r="CB32" s="662"/>
      <c r="CD32" s="694"/>
      <c r="CE32" s="695"/>
      <c r="CF32" s="657" t="s">
        <v>299</v>
      </c>
      <c r="CG32" s="654"/>
      <c r="CH32" s="654"/>
      <c r="CI32" s="654"/>
      <c r="CJ32" s="654"/>
      <c r="CK32" s="654"/>
      <c r="CL32" s="654"/>
      <c r="CM32" s="654"/>
      <c r="CN32" s="654"/>
      <c r="CO32" s="654"/>
      <c r="CP32" s="654"/>
      <c r="CQ32" s="655"/>
      <c r="CR32" s="620">
        <v>45</v>
      </c>
      <c r="CS32" s="621"/>
      <c r="CT32" s="621"/>
      <c r="CU32" s="621"/>
      <c r="CV32" s="621"/>
      <c r="CW32" s="621"/>
      <c r="CX32" s="621"/>
      <c r="CY32" s="622"/>
      <c r="CZ32" s="623">
        <v>0</v>
      </c>
      <c r="DA32" s="641"/>
      <c r="DB32" s="641"/>
      <c r="DC32" s="642"/>
      <c r="DD32" s="626">
        <v>45</v>
      </c>
      <c r="DE32" s="621"/>
      <c r="DF32" s="621"/>
      <c r="DG32" s="621"/>
      <c r="DH32" s="621"/>
      <c r="DI32" s="621"/>
      <c r="DJ32" s="621"/>
      <c r="DK32" s="622"/>
      <c r="DL32" s="626">
        <v>45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1119622</v>
      </c>
      <c r="S33" s="621"/>
      <c r="T33" s="621"/>
      <c r="U33" s="621"/>
      <c r="V33" s="621"/>
      <c r="W33" s="621"/>
      <c r="X33" s="621"/>
      <c r="Y33" s="622"/>
      <c r="Z33" s="673">
        <v>11.1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3178247</v>
      </c>
      <c r="CS33" s="639"/>
      <c r="CT33" s="639"/>
      <c r="CU33" s="639"/>
      <c r="CV33" s="639"/>
      <c r="CW33" s="639"/>
      <c r="CX33" s="639"/>
      <c r="CY33" s="640"/>
      <c r="CZ33" s="623">
        <v>32.799999999999997</v>
      </c>
      <c r="DA33" s="641"/>
      <c r="DB33" s="641"/>
      <c r="DC33" s="642"/>
      <c r="DD33" s="626">
        <v>2602240</v>
      </c>
      <c r="DE33" s="639"/>
      <c r="DF33" s="639"/>
      <c r="DG33" s="639"/>
      <c r="DH33" s="639"/>
      <c r="DI33" s="639"/>
      <c r="DJ33" s="639"/>
      <c r="DK33" s="640"/>
      <c r="DL33" s="626">
        <v>2027396</v>
      </c>
      <c r="DM33" s="639"/>
      <c r="DN33" s="639"/>
      <c r="DO33" s="639"/>
      <c r="DP33" s="639"/>
      <c r="DQ33" s="639"/>
      <c r="DR33" s="639"/>
      <c r="DS33" s="639"/>
      <c r="DT33" s="639"/>
      <c r="DU33" s="639"/>
      <c r="DV33" s="640"/>
      <c r="DW33" s="643">
        <v>36.6</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1136377</v>
      </c>
      <c r="CS34" s="621"/>
      <c r="CT34" s="621"/>
      <c r="CU34" s="621"/>
      <c r="CV34" s="621"/>
      <c r="CW34" s="621"/>
      <c r="CX34" s="621"/>
      <c r="CY34" s="622"/>
      <c r="CZ34" s="623">
        <v>11.7</v>
      </c>
      <c r="DA34" s="641"/>
      <c r="DB34" s="641"/>
      <c r="DC34" s="642"/>
      <c r="DD34" s="626">
        <v>899763</v>
      </c>
      <c r="DE34" s="621"/>
      <c r="DF34" s="621"/>
      <c r="DG34" s="621"/>
      <c r="DH34" s="621"/>
      <c r="DI34" s="621"/>
      <c r="DJ34" s="621"/>
      <c r="DK34" s="622"/>
      <c r="DL34" s="626">
        <v>697666</v>
      </c>
      <c r="DM34" s="621"/>
      <c r="DN34" s="621"/>
      <c r="DO34" s="621"/>
      <c r="DP34" s="621"/>
      <c r="DQ34" s="621"/>
      <c r="DR34" s="621"/>
      <c r="DS34" s="621"/>
      <c r="DT34" s="621"/>
      <c r="DU34" s="621"/>
      <c r="DV34" s="622"/>
      <c r="DW34" s="643">
        <v>12.6</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280422</v>
      </c>
      <c r="S35" s="621"/>
      <c r="T35" s="621"/>
      <c r="U35" s="621"/>
      <c r="V35" s="621"/>
      <c r="W35" s="621"/>
      <c r="X35" s="621"/>
      <c r="Y35" s="622"/>
      <c r="Z35" s="673">
        <v>2.8</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1383003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179902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51291</v>
      </c>
      <c r="CS35" s="639"/>
      <c r="CT35" s="639"/>
      <c r="CU35" s="639"/>
      <c r="CV35" s="639"/>
      <c r="CW35" s="639"/>
      <c r="CX35" s="639"/>
      <c r="CY35" s="640"/>
      <c r="CZ35" s="623">
        <v>0.5</v>
      </c>
      <c r="DA35" s="641"/>
      <c r="DB35" s="641"/>
      <c r="DC35" s="642"/>
      <c r="DD35" s="626">
        <v>38758</v>
      </c>
      <c r="DE35" s="639"/>
      <c r="DF35" s="639"/>
      <c r="DG35" s="639"/>
      <c r="DH35" s="639"/>
      <c r="DI35" s="639"/>
      <c r="DJ35" s="639"/>
      <c r="DK35" s="640"/>
      <c r="DL35" s="626">
        <v>38632</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10047770</v>
      </c>
      <c r="S36" s="661"/>
      <c r="T36" s="661"/>
      <c r="U36" s="661"/>
      <c r="V36" s="661"/>
      <c r="W36" s="661"/>
      <c r="X36" s="661"/>
      <c r="Y36" s="664"/>
      <c r="Z36" s="665">
        <v>100</v>
      </c>
      <c r="AA36" s="665"/>
      <c r="AB36" s="665"/>
      <c r="AC36" s="665"/>
      <c r="AD36" s="666">
        <v>5258251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319190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122021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339188</v>
      </c>
      <c r="CS36" s="621"/>
      <c r="CT36" s="621"/>
      <c r="CU36" s="621"/>
      <c r="CV36" s="621"/>
      <c r="CW36" s="621"/>
      <c r="CX36" s="621"/>
      <c r="CY36" s="622"/>
      <c r="CZ36" s="623">
        <v>3.5</v>
      </c>
      <c r="DA36" s="641"/>
      <c r="DB36" s="641"/>
      <c r="DC36" s="642"/>
      <c r="DD36" s="626">
        <v>250938</v>
      </c>
      <c r="DE36" s="621"/>
      <c r="DF36" s="621"/>
      <c r="DG36" s="621"/>
      <c r="DH36" s="621"/>
      <c r="DI36" s="621"/>
      <c r="DJ36" s="621"/>
      <c r="DK36" s="622"/>
      <c r="DL36" s="626">
        <v>173111</v>
      </c>
      <c r="DM36" s="621"/>
      <c r="DN36" s="621"/>
      <c r="DO36" s="621"/>
      <c r="DP36" s="621"/>
      <c r="DQ36" s="621"/>
      <c r="DR36" s="621"/>
      <c r="DS36" s="621"/>
      <c r="DT36" s="621"/>
      <c r="DU36" s="621"/>
      <c r="DV36" s="622"/>
      <c r="DW36" s="643">
        <v>3.1</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24190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2800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31373</v>
      </c>
      <c r="CS37" s="639"/>
      <c r="CT37" s="639"/>
      <c r="CU37" s="639"/>
      <c r="CV37" s="639"/>
      <c r="CW37" s="639"/>
      <c r="CX37" s="639"/>
      <c r="CY37" s="640"/>
      <c r="CZ37" s="623">
        <v>0.3</v>
      </c>
      <c r="DA37" s="641"/>
      <c r="DB37" s="641"/>
      <c r="DC37" s="642"/>
      <c r="DD37" s="626">
        <v>31373</v>
      </c>
      <c r="DE37" s="639"/>
      <c r="DF37" s="639"/>
      <c r="DG37" s="639"/>
      <c r="DH37" s="639"/>
      <c r="DI37" s="639"/>
      <c r="DJ37" s="639"/>
      <c r="DK37" s="640"/>
      <c r="DL37" s="626">
        <v>24373</v>
      </c>
      <c r="DM37" s="639"/>
      <c r="DN37" s="639"/>
      <c r="DO37" s="639"/>
      <c r="DP37" s="639"/>
      <c r="DQ37" s="639"/>
      <c r="DR37" s="639"/>
      <c r="DS37" s="639"/>
      <c r="DT37" s="639"/>
      <c r="DU37" s="639"/>
      <c r="DV37" s="640"/>
      <c r="DW37" s="643">
        <v>0.4</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18387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4274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1364616</v>
      </c>
      <c r="CS38" s="621"/>
      <c r="CT38" s="621"/>
      <c r="CU38" s="621"/>
      <c r="CV38" s="621"/>
      <c r="CW38" s="621"/>
      <c r="CX38" s="621"/>
      <c r="CY38" s="622"/>
      <c r="CZ38" s="623">
        <v>14.1</v>
      </c>
      <c r="DA38" s="641"/>
      <c r="DB38" s="641"/>
      <c r="DC38" s="642"/>
      <c r="DD38" s="626">
        <v>1189220</v>
      </c>
      <c r="DE38" s="621"/>
      <c r="DF38" s="621"/>
      <c r="DG38" s="621"/>
      <c r="DH38" s="621"/>
      <c r="DI38" s="621"/>
      <c r="DJ38" s="621"/>
      <c r="DK38" s="622"/>
      <c r="DL38" s="626">
        <v>1104426</v>
      </c>
      <c r="DM38" s="621"/>
      <c r="DN38" s="621"/>
      <c r="DO38" s="621"/>
      <c r="DP38" s="621"/>
      <c r="DQ38" s="621"/>
      <c r="DR38" s="621"/>
      <c r="DS38" s="621"/>
      <c r="DT38" s="621"/>
      <c r="DU38" s="621"/>
      <c r="DV38" s="622"/>
      <c r="DW38" s="643">
        <v>19.899999999999999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240814</v>
      </c>
      <c r="CS39" s="639"/>
      <c r="CT39" s="639"/>
      <c r="CU39" s="639"/>
      <c r="CV39" s="639"/>
      <c r="CW39" s="639"/>
      <c r="CX39" s="639"/>
      <c r="CY39" s="640"/>
      <c r="CZ39" s="623">
        <v>2.5</v>
      </c>
      <c r="DA39" s="641"/>
      <c r="DB39" s="641"/>
      <c r="DC39" s="642"/>
      <c r="DD39" s="626">
        <v>210000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234291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45961</v>
      </c>
      <c r="CS40" s="621"/>
      <c r="CT40" s="621"/>
      <c r="CU40" s="621"/>
      <c r="CV40" s="621"/>
      <c r="CW40" s="621"/>
      <c r="CX40" s="621"/>
      <c r="CY40" s="622"/>
      <c r="CZ40" s="623">
        <v>0.5</v>
      </c>
      <c r="DA40" s="641"/>
      <c r="DB40" s="641"/>
      <c r="DC40" s="642"/>
      <c r="DD40" s="626">
        <v>13561</v>
      </c>
      <c r="DE40" s="621"/>
      <c r="DF40" s="621"/>
      <c r="DG40" s="621"/>
      <c r="DH40" s="621"/>
      <c r="DI40" s="621"/>
      <c r="DJ40" s="621"/>
      <c r="DK40" s="622"/>
      <c r="DL40" s="626">
        <v>13561</v>
      </c>
      <c r="DM40" s="621"/>
      <c r="DN40" s="621"/>
      <c r="DO40" s="621"/>
      <c r="DP40" s="621"/>
      <c r="DQ40" s="621"/>
      <c r="DR40" s="621"/>
      <c r="DS40" s="621"/>
      <c r="DT40" s="621"/>
      <c r="DU40" s="621"/>
      <c r="DV40" s="622"/>
      <c r="DW40" s="643">
        <v>0.2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786945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418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1362611</v>
      </c>
      <c r="CS42" s="621"/>
      <c r="CT42" s="621"/>
      <c r="CU42" s="621"/>
      <c r="CV42" s="621"/>
      <c r="CW42" s="621"/>
      <c r="CX42" s="621"/>
      <c r="CY42" s="622"/>
      <c r="CZ42" s="623">
        <v>14.1</v>
      </c>
      <c r="DA42" s="624"/>
      <c r="DB42" s="624"/>
      <c r="DC42" s="625"/>
      <c r="DD42" s="626">
        <v>288054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34668</v>
      </c>
      <c r="CS43" s="639"/>
      <c r="CT43" s="639"/>
      <c r="CU43" s="639"/>
      <c r="CV43" s="639"/>
      <c r="CW43" s="639"/>
      <c r="CX43" s="639"/>
      <c r="CY43" s="640"/>
      <c r="CZ43" s="623">
        <v>0.4</v>
      </c>
      <c r="DA43" s="641"/>
      <c r="DB43" s="641"/>
      <c r="DC43" s="642"/>
      <c r="DD43" s="626">
        <v>34668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1349135</v>
      </c>
      <c r="CS44" s="621"/>
      <c r="CT44" s="621"/>
      <c r="CU44" s="621"/>
      <c r="CV44" s="621"/>
      <c r="CW44" s="621"/>
      <c r="CX44" s="621"/>
      <c r="CY44" s="622"/>
      <c r="CZ44" s="623">
        <v>13.9</v>
      </c>
      <c r="DA44" s="624"/>
      <c r="DB44" s="624"/>
      <c r="DC44" s="625"/>
      <c r="DD44" s="626">
        <v>286585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435046</v>
      </c>
      <c r="CS45" s="639"/>
      <c r="CT45" s="639"/>
      <c r="CU45" s="639"/>
      <c r="CV45" s="639"/>
      <c r="CW45" s="639"/>
      <c r="CX45" s="639"/>
      <c r="CY45" s="640"/>
      <c r="CZ45" s="623">
        <v>4.5</v>
      </c>
      <c r="DA45" s="641"/>
      <c r="DB45" s="641"/>
      <c r="DC45" s="642"/>
      <c r="DD45" s="626">
        <v>34095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879417</v>
      </c>
      <c r="CS46" s="621"/>
      <c r="CT46" s="621"/>
      <c r="CU46" s="621"/>
      <c r="CV46" s="621"/>
      <c r="CW46" s="621"/>
      <c r="CX46" s="621"/>
      <c r="CY46" s="622"/>
      <c r="CZ46" s="623">
        <v>9.1</v>
      </c>
      <c r="DA46" s="624"/>
      <c r="DB46" s="624"/>
      <c r="DC46" s="625"/>
      <c r="DD46" s="626">
        <v>245518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13476</v>
      </c>
      <c r="CS47" s="639"/>
      <c r="CT47" s="639"/>
      <c r="CU47" s="639"/>
      <c r="CV47" s="639"/>
      <c r="CW47" s="639"/>
      <c r="CX47" s="639"/>
      <c r="CY47" s="640"/>
      <c r="CZ47" s="623">
        <v>0.1</v>
      </c>
      <c r="DA47" s="641"/>
      <c r="DB47" s="641"/>
      <c r="DC47" s="642"/>
      <c r="DD47" s="626">
        <v>1469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9679251</v>
      </c>
      <c r="CS49" s="605"/>
      <c r="CT49" s="605"/>
      <c r="CU49" s="605"/>
      <c r="CV49" s="605"/>
      <c r="CW49" s="605"/>
      <c r="CX49" s="605"/>
      <c r="CY49" s="606"/>
      <c r="CZ49" s="607">
        <v>100</v>
      </c>
      <c r="DA49" s="608"/>
      <c r="DB49" s="608"/>
      <c r="DC49" s="609"/>
      <c r="DD49" s="610">
        <v>6433391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10041</v>
      </c>
      <c r="R7" s="1134"/>
      <c r="S7" s="1134"/>
      <c r="T7" s="1134"/>
      <c r="U7" s="1134"/>
      <c r="V7" s="1134">
        <v>9674</v>
      </c>
      <c r="W7" s="1134"/>
      <c r="X7" s="1134"/>
      <c r="Y7" s="1134"/>
      <c r="Z7" s="1134"/>
      <c r="AA7" s="1134">
        <v>367</v>
      </c>
      <c r="AB7" s="1134"/>
      <c r="AC7" s="1134"/>
      <c r="AD7" s="1134"/>
      <c r="AE7" s="1135"/>
      <c r="AF7" s="1136">
        <v>336</v>
      </c>
      <c r="AG7" s="1137"/>
      <c r="AH7" s="1137"/>
      <c r="AI7" s="1137"/>
      <c r="AJ7" s="1138"/>
      <c r="AK7" s="1120">
        <v>346</v>
      </c>
      <c r="AL7" s="1121"/>
      <c r="AM7" s="1121"/>
      <c r="AN7" s="1121"/>
      <c r="AO7" s="1121"/>
      <c r="AP7" s="1121">
        <v>11400</v>
      </c>
      <c r="AQ7" s="1121"/>
      <c r="AR7" s="1121"/>
      <c r="AS7" s="1121"/>
      <c r="AT7" s="1121"/>
      <c r="AU7" s="1122" t="s">
        <v>544</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537</v>
      </c>
      <c r="BT7" s="1125"/>
      <c r="BU7" s="1125"/>
      <c r="BV7" s="1125"/>
      <c r="BW7" s="1125"/>
      <c r="BX7" s="1125"/>
      <c r="BY7" s="1125"/>
      <c r="BZ7" s="1125"/>
      <c r="CA7" s="1125"/>
      <c r="CB7" s="1125"/>
      <c r="CC7" s="1125"/>
      <c r="CD7" s="1125"/>
      <c r="CE7" s="1125"/>
      <c r="CF7" s="1125"/>
      <c r="CG7" s="1126"/>
      <c r="CH7" s="1117">
        <v>0</v>
      </c>
      <c r="CI7" s="1118"/>
      <c r="CJ7" s="1118"/>
      <c r="CK7" s="1118"/>
      <c r="CL7" s="1119"/>
      <c r="CM7" s="1117">
        <v>125</v>
      </c>
      <c r="CN7" s="1118"/>
      <c r="CO7" s="1118"/>
      <c r="CP7" s="1118"/>
      <c r="CQ7" s="1119"/>
      <c r="CR7" s="1117">
        <v>5</v>
      </c>
      <c r="CS7" s="1118"/>
      <c r="CT7" s="1118"/>
      <c r="CU7" s="1118"/>
      <c r="CV7" s="1119"/>
      <c r="CW7" s="1117" t="s">
        <v>538</v>
      </c>
      <c r="CX7" s="1118"/>
      <c r="CY7" s="1118"/>
      <c r="CZ7" s="1118"/>
      <c r="DA7" s="1119"/>
      <c r="DB7" s="1117" t="s">
        <v>538</v>
      </c>
      <c r="DC7" s="1118"/>
      <c r="DD7" s="1118"/>
      <c r="DE7" s="1118"/>
      <c r="DF7" s="1119"/>
      <c r="DG7" s="1117" t="s">
        <v>538</v>
      </c>
      <c r="DH7" s="1118"/>
      <c r="DI7" s="1118"/>
      <c r="DJ7" s="1118"/>
      <c r="DK7" s="1119"/>
      <c r="DL7" s="1117" t="s">
        <v>538</v>
      </c>
      <c r="DM7" s="1118"/>
      <c r="DN7" s="1118"/>
      <c r="DO7" s="1118"/>
      <c r="DP7" s="1119"/>
      <c r="DQ7" s="1117" t="s">
        <v>538</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10</v>
      </c>
      <c r="R8" s="1073"/>
      <c r="S8" s="1073"/>
      <c r="T8" s="1073"/>
      <c r="U8" s="1073"/>
      <c r="V8" s="1073">
        <v>9</v>
      </c>
      <c r="W8" s="1073"/>
      <c r="X8" s="1073"/>
      <c r="Y8" s="1073"/>
      <c r="Z8" s="1073"/>
      <c r="AA8" s="1073">
        <v>1</v>
      </c>
      <c r="AB8" s="1073"/>
      <c r="AC8" s="1073"/>
      <c r="AD8" s="1073"/>
      <c r="AE8" s="1074"/>
      <c r="AF8" s="1048">
        <v>1</v>
      </c>
      <c r="AG8" s="1049"/>
      <c r="AH8" s="1049"/>
      <c r="AI8" s="1049"/>
      <c r="AJ8" s="1050"/>
      <c r="AK8" s="1115" t="s">
        <v>536</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109</v>
      </c>
      <c r="R9" s="1073"/>
      <c r="S9" s="1073"/>
      <c r="T9" s="1073"/>
      <c r="U9" s="1073"/>
      <c r="V9" s="1073">
        <v>109</v>
      </c>
      <c r="W9" s="1073"/>
      <c r="X9" s="1073"/>
      <c r="Y9" s="1073"/>
      <c r="Z9" s="1073"/>
      <c r="AA9" s="1073" t="s">
        <v>536</v>
      </c>
      <c r="AB9" s="1073"/>
      <c r="AC9" s="1073"/>
      <c r="AD9" s="1073"/>
      <c r="AE9" s="1074"/>
      <c r="AF9" s="1048" t="s">
        <v>111</v>
      </c>
      <c r="AG9" s="1049"/>
      <c r="AH9" s="1049"/>
      <c r="AI9" s="1049"/>
      <c r="AJ9" s="1050"/>
      <c r="AK9" s="1115">
        <v>106</v>
      </c>
      <c r="AL9" s="1116"/>
      <c r="AM9" s="1116"/>
      <c r="AN9" s="1116"/>
      <c r="AO9" s="1116"/>
      <c r="AP9" s="1116">
        <v>404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10055</v>
      </c>
      <c r="R23" s="1098"/>
      <c r="S23" s="1098"/>
      <c r="T23" s="1098"/>
      <c r="U23" s="1098"/>
      <c r="V23" s="1098">
        <v>9686</v>
      </c>
      <c r="W23" s="1098"/>
      <c r="X23" s="1098"/>
      <c r="Y23" s="1098"/>
      <c r="Z23" s="1098"/>
      <c r="AA23" s="1098">
        <v>369</v>
      </c>
      <c r="AB23" s="1098"/>
      <c r="AC23" s="1098"/>
      <c r="AD23" s="1098"/>
      <c r="AE23" s="1099"/>
      <c r="AF23" s="1100">
        <v>337</v>
      </c>
      <c r="AG23" s="1098"/>
      <c r="AH23" s="1098"/>
      <c r="AI23" s="1098"/>
      <c r="AJ23" s="1101"/>
      <c r="AK23" s="1102"/>
      <c r="AL23" s="1103"/>
      <c r="AM23" s="1103"/>
      <c r="AN23" s="1103"/>
      <c r="AO23" s="1103"/>
      <c r="AP23" s="1098">
        <v>11804</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3159</v>
      </c>
      <c r="R28" s="1083"/>
      <c r="S28" s="1083"/>
      <c r="T28" s="1083"/>
      <c r="U28" s="1083"/>
      <c r="V28" s="1083">
        <v>2979</v>
      </c>
      <c r="W28" s="1083"/>
      <c r="X28" s="1083"/>
      <c r="Y28" s="1083"/>
      <c r="Z28" s="1083"/>
      <c r="AA28" s="1083">
        <v>180</v>
      </c>
      <c r="AB28" s="1083"/>
      <c r="AC28" s="1083"/>
      <c r="AD28" s="1083"/>
      <c r="AE28" s="1084"/>
      <c r="AF28" s="1085">
        <v>180</v>
      </c>
      <c r="AG28" s="1083"/>
      <c r="AH28" s="1083"/>
      <c r="AI28" s="1083"/>
      <c r="AJ28" s="1086"/>
      <c r="AK28" s="1087">
        <v>234</v>
      </c>
      <c r="AL28" s="1075"/>
      <c r="AM28" s="1075"/>
      <c r="AN28" s="1075"/>
      <c r="AO28" s="1075"/>
      <c r="AP28" s="1075" t="s">
        <v>536</v>
      </c>
      <c r="AQ28" s="1075"/>
      <c r="AR28" s="1075"/>
      <c r="AS28" s="1075"/>
      <c r="AT28" s="1075"/>
      <c r="AU28" s="1075" t="s">
        <v>536</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2580</v>
      </c>
      <c r="R29" s="1073"/>
      <c r="S29" s="1073"/>
      <c r="T29" s="1073"/>
      <c r="U29" s="1073"/>
      <c r="V29" s="1073">
        <v>2500</v>
      </c>
      <c r="W29" s="1073"/>
      <c r="X29" s="1073"/>
      <c r="Y29" s="1073"/>
      <c r="Z29" s="1073"/>
      <c r="AA29" s="1073">
        <v>80</v>
      </c>
      <c r="AB29" s="1073"/>
      <c r="AC29" s="1073"/>
      <c r="AD29" s="1073"/>
      <c r="AE29" s="1074"/>
      <c r="AF29" s="1048">
        <v>80</v>
      </c>
      <c r="AG29" s="1049"/>
      <c r="AH29" s="1049"/>
      <c r="AI29" s="1049"/>
      <c r="AJ29" s="1050"/>
      <c r="AK29" s="1009">
        <v>367</v>
      </c>
      <c r="AL29" s="1000"/>
      <c r="AM29" s="1000"/>
      <c r="AN29" s="1000"/>
      <c r="AO29" s="1000"/>
      <c r="AP29" s="1000" t="s">
        <v>536</v>
      </c>
      <c r="AQ29" s="1000"/>
      <c r="AR29" s="1000"/>
      <c r="AS29" s="1000"/>
      <c r="AT29" s="1000"/>
      <c r="AU29" s="1000" t="s">
        <v>536</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295</v>
      </c>
      <c r="R30" s="1073"/>
      <c r="S30" s="1073"/>
      <c r="T30" s="1073"/>
      <c r="U30" s="1073"/>
      <c r="V30" s="1073">
        <v>295</v>
      </c>
      <c r="W30" s="1073"/>
      <c r="X30" s="1073"/>
      <c r="Y30" s="1073"/>
      <c r="Z30" s="1073"/>
      <c r="AA30" s="1073">
        <v>0</v>
      </c>
      <c r="AB30" s="1073"/>
      <c r="AC30" s="1073"/>
      <c r="AD30" s="1073"/>
      <c r="AE30" s="1074"/>
      <c r="AF30" s="1048">
        <v>0</v>
      </c>
      <c r="AG30" s="1049"/>
      <c r="AH30" s="1049"/>
      <c r="AI30" s="1049"/>
      <c r="AJ30" s="1050"/>
      <c r="AK30" s="1009">
        <v>90</v>
      </c>
      <c r="AL30" s="1000"/>
      <c r="AM30" s="1000"/>
      <c r="AN30" s="1000"/>
      <c r="AO30" s="1000"/>
      <c r="AP30" s="1000" t="s">
        <v>536</v>
      </c>
      <c r="AQ30" s="1000"/>
      <c r="AR30" s="1000"/>
      <c r="AS30" s="1000"/>
      <c r="AT30" s="1000"/>
      <c r="AU30" s="1000" t="s">
        <v>536</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354</v>
      </c>
      <c r="R31" s="1073"/>
      <c r="S31" s="1073"/>
      <c r="T31" s="1073"/>
      <c r="U31" s="1073"/>
      <c r="V31" s="1073">
        <v>299</v>
      </c>
      <c r="W31" s="1073"/>
      <c r="X31" s="1073"/>
      <c r="Y31" s="1073"/>
      <c r="Z31" s="1073"/>
      <c r="AA31" s="1073">
        <v>55</v>
      </c>
      <c r="AB31" s="1073"/>
      <c r="AC31" s="1073"/>
      <c r="AD31" s="1073"/>
      <c r="AE31" s="1074"/>
      <c r="AF31" s="1048">
        <v>760</v>
      </c>
      <c r="AG31" s="1049"/>
      <c r="AH31" s="1049"/>
      <c r="AI31" s="1049"/>
      <c r="AJ31" s="1050"/>
      <c r="AK31" s="1009">
        <v>19</v>
      </c>
      <c r="AL31" s="1000"/>
      <c r="AM31" s="1000"/>
      <c r="AN31" s="1000"/>
      <c r="AO31" s="1000"/>
      <c r="AP31" s="1000">
        <v>609</v>
      </c>
      <c r="AQ31" s="1000"/>
      <c r="AR31" s="1000"/>
      <c r="AS31" s="1000"/>
      <c r="AT31" s="1000"/>
      <c r="AU31" s="1000">
        <v>157</v>
      </c>
      <c r="AV31" s="1000"/>
      <c r="AW31" s="1000"/>
      <c r="AX31" s="1000"/>
      <c r="AY31" s="1000"/>
      <c r="AZ31" s="1071" t="s">
        <v>536</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46</v>
      </c>
      <c r="R32" s="1073"/>
      <c r="S32" s="1073"/>
      <c r="T32" s="1073"/>
      <c r="U32" s="1073"/>
      <c r="V32" s="1073">
        <v>46</v>
      </c>
      <c r="W32" s="1073"/>
      <c r="X32" s="1073"/>
      <c r="Y32" s="1073"/>
      <c r="Z32" s="1073"/>
      <c r="AA32" s="1073">
        <v>0</v>
      </c>
      <c r="AB32" s="1073"/>
      <c r="AC32" s="1073"/>
      <c r="AD32" s="1073"/>
      <c r="AE32" s="1074"/>
      <c r="AF32" s="1048">
        <v>0</v>
      </c>
      <c r="AG32" s="1049"/>
      <c r="AH32" s="1049"/>
      <c r="AI32" s="1049"/>
      <c r="AJ32" s="1050"/>
      <c r="AK32" s="1009">
        <v>24</v>
      </c>
      <c r="AL32" s="1000"/>
      <c r="AM32" s="1000"/>
      <c r="AN32" s="1000"/>
      <c r="AO32" s="1000"/>
      <c r="AP32" s="1000">
        <v>178</v>
      </c>
      <c r="AQ32" s="1000"/>
      <c r="AR32" s="1000"/>
      <c r="AS32" s="1000"/>
      <c r="AT32" s="1000"/>
      <c r="AU32" s="1000">
        <v>133</v>
      </c>
      <c r="AV32" s="1000"/>
      <c r="AW32" s="1000"/>
      <c r="AX32" s="1000"/>
      <c r="AY32" s="1000"/>
      <c r="AZ32" s="1071" t="s">
        <v>536</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882</v>
      </c>
      <c r="R33" s="1073"/>
      <c r="S33" s="1073"/>
      <c r="T33" s="1073"/>
      <c r="U33" s="1073"/>
      <c r="V33" s="1073">
        <v>880</v>
      </c>
      <c r="W33" s="1073"/>
      <c r="X33" s="1073"/>
      <c r="Y33" s="1073"/>
      <c r="Z33" s="1073"/>
      <c r="AA33" s="1073">
        <v>1</v>
      </c>
      <c r="AB33" s="1073"/>
      <c r="AC33" s="1073"/>
      <c r="AD33" s="1073"/>
      <c r="AE33" s="1074"/>
      <c r="AF33" s="1048">
        <v>1</v>
      </c>
      <c r="AG33" s="1049"/>
      <c r="AH33" s="1049"/>
      <c r="AI33" s="1049"/>
      <c r="AJ33" s="1050"/>
      <c r="AK33" s="1009">
        <v>319</v>
      </c>
      <c r="AL33" s="1000"/>
      <c r="AM33" s="1000"/>
      <c r="AN33" s="1000"/>
      <c r="AO33" s="1000"/>
      <c r="AP33" s="1000">
        <v>3422</v>
      </c>
      <c r="AQ33" s="1000"/>
      <c r="AR33" s="1000"/>
      <c r="AS33" s="1000"/>
      <c r="AT33" s="1000"/>
      <c r="AU33" s="1000">
        <v>3045</v>
      </c>
      <c r="AV33" s="1000"/>
      <c r="AW33" s="1000"/>
      <c r="AX33" s="1000"/>
      <c r="AY33" s="1000"/>
      <c r="AZ33" s="1071" t="s">
        <v>536</v>
      </c>
      <c r="BA33" s="1071"/>
      <c r="BB33" s="1071"/>
      <c r="BC33" s="1071"/>
      <c r="BD33" s="1071"/>
      <c r="BE33" s="1061" t="s">
        <v>548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1021</v>
      </c>
      <c r="AG63" s="988"/>
      <c r="AH63" s="988"/>
      <c r="AI63" s="988"/>
      <c r="AJ63" s="1059"/>
      <c r="AK63" s="1060"/>
      <c r="AL63" s="992"/>
      <c r="AM63" s="992"/>
      <c r="AN63" s="992"/>
      <c r="AO63" s="992"/>
      <c r="AP63" s="988">
        <v>4209</v>
      </c>
      <c r="AQ63" s="988"/>
      <c r="AR63" s="988"/>
      <c r="AS63" s="988"/>
      <c r="AT63" s="988"/>
      <c r="AU63" s="988">
        <v>3335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61</v>
      </c>
      <c r="R68" s="1011"/>
      <c r="S68" s="1011"/>
      <c r="T68" s="1011"/>
      <c r="U68" s="1011"/>
      <c r="V68" s="1011">
        <v>49</v>
      </c>
      <c r="W68" s="1011"/>
      <c r="X68" s="1011"/>
      <c r="Y68" s="1011"/>
      <c r="Z68" s="1011"/>
      <c r="AA68" s="1011">
        <v>12</v>
      </c>
      <c r="AB68" s="1011"/>
      <c r="AC68" s="1011"/>
      <c r="AD68" s="1011"/>
      <c r="AE68" s="1011"/>
      <c r="AF68" s="1011">
        <v>12</v>
      </c>
      <c r="AG68" s="1011"/>
      <c r="AH68" s="1011"/>
      <c r="AI68" s="1011"/>
      <c r="AJ68" s="1011"/>
      <c r="AK68" s="1011" t="s">
        <v>545</v>
      </c>
      <c r="AL68" s="1011"/>
      <c r="AM68" s="1011"/>
      <c r="AN68" s="1011"/>
      <c r="AO68" s="1011"/>
      <c r="AP68" s="1011" t="s">
        <v>545</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95</v>
      </c>
      <c r="R69" s="1000"/>
      <c r="S69" s="1000"/>
      <c r="T69" s="1000"/>
      <c r="U69" s="1000"/>
      <c r="V69" s="1000">
        <v>87</v>
      </c>
      <c r="W69" s="1000"/>
      <c r="X69" s="1000"/>
      <c r="Y69" s="1000"/>
      <c r="Z69" s="1000"/>
      <c r="AA69" s="1000">
        <v>8</v>
      </c>
      <c r="AB69" s="1000"/>
      <c r="AC69" s="1000"/>
      <c r="AD69" s="1000"/>
      <c r="AE69" s="1000"/>
      <c r="AF69" s="1000">
        <v>8</v>
      </c>
      <c r="AG69" s="1000"/>
      <c r="AH69" s="1000"/>
      <c r="AI69" s="1000"/>
      <c r="AJ69" s="1000"/>
      <c r="AK69" s="1000" t="s">
        <v>545</v>
      </c>
      <c r="AL69" s="1000"/>
      <c r="AM69" s="1000"/>
      <c r="AN69" s="1000"/>
      <c r="AO69" s="1000"/>
      <c r="AP69" s="1000">
        <v>62</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192</v>
      </c>
      <c r="R70" s="1000"/>
      <c r="S70" s="1000"/>
      <c r="T70" s="1000"/>
      <c r="U70" s="1000"/>
      <c r="V70" s="1000">
        <v>146</v>
      </c>
      <c r="W70" s="1000"/>
      <c r="X70" s="1000"/>
      <c r="Y70" s="1000"/>
      <c r="Z70" s="1000"/>
      <c r="AA70" s="1000">
        <v>46</v>
      </c>
      <c r="AB70" s="1000"/>
      <c r="AC70" s="1000"/>
      <c r="AD70" s="1000"/>
      <c r="AE70" s="1000"/>
      <c r="AF70" s="1000">
        <v>46</v>
      </c>
      <c r="AG70" s="1000"/>
      <c r="AH70" s="1000"/>
      <c r="AI70" s="1000"/>
      <c r="AJ70" s="1000"/>
      <c r="AK70" s="1000">
        <v>49</v>
      </c>
      <c r="AL70" s="1000"/>
      <c r="AM70" s="1000"/>
      <c r="AN70" s="1000"/>
      <c r="AO70" s="1000"/>
      <c r="AP70" s="1000" t="s">
        <v>545</v>
      </c>
      <c r="AQ70" s="1000"/>
      <c r="AR70" s="1000"/>
      <c r="AS70" s="1000"/>
      <c r="AT70" s="1000"/>
      <c r="AU70" s="1000" t="s">
        <v>545</v>
      </c>
      <c r="AV70" s="1000"/>
      <c r="AW70" s="1000"/>
      <c r="AX70" s="1000"/>
      <c r="AY70" s="1000"/>
      <c r="AZ70" s="1001" t="s">
        <v>547</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189459</v>
      </c>
      <c r="R71" s="1000"/>
      <c r="S71" s="1000"/>
      <c r="T71" s="1000"/>
      <c r="U71" s="1000"/>
      <c r="V71" s="1000">
        <v>178623</v>
      </c>
      <c r="W71" s="1000"/>
      <c r="X71" s="1000"/>
      <c r="Y71" s="1000"/>
      <c r="Z71" s="1000"/>
      <c r="AA71" s="1000">
        <v>10835</v>
      </c>
      <c r="AB71" s="1000"/>
      <c r="AC71" s="1000"/>
      <c r="AD71" s="1000"/>
      <c r="AE71" s="1000"/>
      <c r="AF71" s="1000">
        <v>10835</v>
      </c>
      <c r="AG71" s="1000"/>
      <c r="AH71" s="1000"/>
      <c r="AI71" s="1000"/>
      <c r="AJ71" s="1000"/>
      <c r="AK71" s="1000" t="s">
        <v>536</v>
      </c>
      <c r="AL71" s="1000"/>
      <c r="AM71" s="1000"/>
      <c r="AN71" s="1000"/>
      <c r="AO71" s="1000"/>
      <c r="AP71" s="1000" t="s">
        <v>545</v>
      </c>
      <c r="AQ71" s="1000"/>
      <c r="AR71" s="1000"/>
      <c r="AS71" s="1000"/>
      <c r="AT71" s="1000"/>
      <c r="AU71" s="1000" t="s">
        <v>545</v>
      </c>
      <c r="AV71" s="1000"/>
      <c r="AW71" s="1000"/>
      <c r="AX71" s="1000"/>
      <c r="AY71" s="1000"/>
      <c r="AZ71" s="1001" t="s">
        <v>546</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10901</v>
      </c>
      <c r="AG88" s="988"/>
      <c r="AH88" s="988"/>
      <c r="AI88" s="988"/>
      <c r="AJ88" s="988"/>
      <c r="AK88" s="992"/>
      <c r="AL88" s="992"/>
      <c r="AM88" s="992"/>
      <c r="AN88" s="992"/>
      <c r="AO88" s="992"/>
      <c r="AP88" s="988">
        <v>62</v>
      </c>
      <c r="AQ88" s="988"/>
      <c r="AR88" s="988"/>
      <c r="AS88" s="988"/>
      <c r="AT88" s="988"/>
      <c r="AU88" s="988" t="s">
        <v>545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539</v>
      </c>
      <c r="CX102" s="980"/>
      <c r="CY102" s="980"/>
      <c r="CZ102" s="980"/>
      <c r="DA102" s="981"/>
      <c r="DB102" s="979" t="s">
        <v>538</v>
      </c>
      <c r="DC102" s="980"/>
      <c r="DD102" s="980"/>
      <c r="DE102" s="980"/>
      <c r="DF102" s="981"/>
      <c r="DG102" s="979" t="s">
        <v>538</v>
      </c>
      <c r="DH102" s="980"/>
      <c r="DI102" s="980"/>
      <c r="DJ102" s="980"/>
      <c r="DK102" s="981"/>
      <c r="DL102" s="979" t="s">
        <v>538</v>
      </c>
      <c r="DM102" s="980"/>
      <c r="DN102" s="980"/>
      <c r="DO102" s="980"/>
      <c r="DP102" s="981"/>
      <c r="DQ102" s="979" t="s">
        <v>538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1188574</v>
      </c>
      <c r="AB110" s="916"/>
      <c r="AC110" s="916"/>
      <c r="AD110" s="916"/>
      <c r="AE110" s="917"/>
      <c r="AF110" s="918">
        <v>1259116</v>
      </c>
      <c r="AG110" s="916"/>
      <c r="AH110" s="916"/>
      <c r="AI110" s="916"/>
      <c r="AJ110" s="917"/>
      <c r="AK110" s="918">
        <v>1206577</v>
      </c>
      <c r="AL110" s="916"/>
      <c r="AM110" s="916"/>
      <c r="AN110" s="916"/>
      <c r="AO110" s="917"/>
      <c r="AP110" s="919">
        <v>25.6</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10667290</v>
      </c>
      <c r="BR110" s="863"/>
      <c r="BS110" s="863"/>
      <c r="BT110" s="863"/>
      <c r="BU110" s="863"/>
      <c r="BV110" s="863">
        <v>11805935</v>
      </c>
      <c r="BW110" s="863"/>
      <c r="BX110" s="863"/>
      <c r="BY110" s="863"/>
      <c r="BZ110" s="863"/>
      <c r="CA110" s="863">
        <v>11803909</v>
      </c>
      <c r="CB110" s="863"/>
      <c r="CC110" s="863"/>
      <c r="CD110" s="863"/>
      <c r="CE110" s="863"/>
      <c r="CF110" s="887">
        <v>250.1</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v>5252</v>
      </c>
      <c r="BW111" s="835"/>
      <c r="BX111" s="835"/>
      <c r="BY111" s="835"/>
      <c r="BZ111" s="835"/>
      <c r="CA111" s="835">
        <v>2501</v>
      </c>
      <c r="CB111" s="835"/>
      <c r="CC111" s="835"/>
      <c r="CD111" s="835"/>
      <c r="CE111" s="835"/>
      <c r="CF111" s="896">
        <v>0.1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3756949</v>
      </c>
      <c r="BR112" s="835"/>
      <c r="BS112" s="835"/>
      <c r="BT112" s="835"/>
      <c r="BU112" s="835"/>
      <c r="BV112" s="835">
        <v>3591831</v>
      </c>
      <c r="BW112" s="835"/>
      <c r="BX112" s="835"/>
      <c r="BY112" s="835"/>
      <c r="BZ112" s="835"/>
      <c r="CA112" s="835">
        <v>3335297</v>
      </c>
      <c r="CB112" s="835"/>
      <c r="CC112" s="835"/>
      <c r="CD112" s="835"/>
      <c r="CE112" s="835"/>
      <c r="CF112" s="896">
        <v>70.7</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341298</v>
      </c>
      <c r="AB113" s="944"/>
      <c r="AC113" s="944"/>
      <c r="AD113" s="944"/>
      <c r="AE113" s="945"/>
      <c r="AF113" s="946">
        <v>341602</v>
      </c>
      <c r="AG113" s="944"/>
      <c r="AH113" s="944"/>
      <c r="AI113" s="944"/>
      <c r="AJ113" s="945"/>
      <c r="AK113" s="946">
        <v>309767</v>
      </c>
      <c r="AL113" s="944"/>
      <c r="AM113" s="944"/>
      <c r="AN113" s="944"/>
      <c r="AO113" s="945"/>
      <c r="AP113" s="947">
        <v>6.6</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2299205</v>
      </c>
      <c r="BR114" s="835"/>
      <c r="BS114" s="835"/>
      <c r="BT114" s="835"/>
      <c r="BU114" s="835"/>
      <c r="BV114" s="835">
        <v>2334842</v>
      </c>
      <c r="BW114" s="835"/>
      <c r="BX114" s="835"/>
      <c r="BY114" s="835"/>
      <c r="BZ114" s="835"/>
      <c r="CA114" s="835">
        <v>2363639</v>
      </c>
      <c r="CB114" s="835"/>
      <c r="CC114" s="835"/>
      <c r="CD114" s="835"/>
      <c r="CE114" s="835"/>
      <c r="CF114" s="896">
        <v>50.1</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5184</v>
      </c>
      <c r="AB115" s="944"/>
      <c r="AC115" s="944"/>
      <c r="AD115" s="944"/>
      <c r="AE115" s="945"/>
      <c r="AF115" s="946">
        <v>3301</v>
      </c>
      <c r="AG115" s="944"/>
      <c r="AH115" s="944"/>
      <c r="AI115" s="944"/>
      <c r="AJ115" s="945"/>
      <c r="AK115" s="946">
        <v>2501</v>
      </c>
      <c r="AL115" s="944"/>
      <c r="AM115" s="944"/>
      <c r="AN115" s="944"/>
      <c r="AO115" s="945"/>
      <c r="AP115" s="947">
        <v>0.1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172</v>
      </c>
      <c r="AB116" s="798"/>
      <c r="AC116" s="798"/>
      <c r="AD116" s="798"/>
      <c r="AE116" s="799"/>
      <c r="AF116" s="800">
        <v>74</v>
      </c>
      <c r="AG116" s="798"/>
      <c r="AH116" s="798"/>
      <c r="AI116" s="798"/>
      <c r="AJ116" s="799"/>
      <c r="AK116" s="800">
        <v>72</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1535228</v>
      </c>
      <c r="AB117" s="930"/>
      <c r="AC117" s="930"/>
      <c r="AD117" s="930"/>
      <c r="AE117" s="931"/>
      <c r="AF117" s="932">
        <v>1604093</v>
      </c>
      <c r="AG117" s="930"/>
      <c r="AH117" s="930"/>
      <c r="AI117" s="930"/>
      <c r="AJ117" s="931"/>
      <c r="AK117" s="932">
        <v>1518917</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16723444</v>
      </c>
      <c r="BR119" s="866"/>
      <c r="BS119" s="866"/>
      <c r="BT119" s="866"/>
      <c r="BU119" s="866"/>
      <c r="BV119" s="866">
        <v>17737860</v>
      </c>
      <c r="BW119" s="866"/>
      <c r="BX119" s="866"/>
      <c r="BY119" s="866"/>
      <c r="BZ119" s="866"/>
      <c r="CA119" s="866">
        <v>17505346</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v>5252</v>
      </c>
      <c r="DM119" s="781"/>
      <c r="DN119" s="781"/>
      <c r="DO119" s="781"/>
      <c r="DP119" s="782"/>
      <c r="DQ119" s="783">
        <v>2501</v>
      </c>
      <c r="DR119" s="781"/>
      <c r="DS119" s="781"/>
      <c r="DT119" s="781"/>
      <c r="DU119" s="782"/>
      <c r="DV119" s="869">
        <v>0.1</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4176586</v>
      </c>
      <c r="BR120" s="863"/>
      <c r="BS120" s="863"/>
      <c r="BT120" s="863"/>
      <c r="BU120" s="863"/>
      <c r="BV120" s="863">
        <v>4312967</v>
      </c>
      <c r="BW120" s="863"/>
      <c r="BX120" s="863"/>
      <c r="BY120" s="863"/>
      <c r="BZ120" s="863"/>
      <c r="CA120" s="863">
        <v>4326233</v>
      </c>
      <c r="CB120" s="863"/>
      <c r="CC120" s="863"/>
      <c r="CD120" s="863"/>
      <c r="CE120" s="863"/>
      <c r="CF120" s="887">
        <v>91.7</v>
      </c>
      <c r="CG120" s="888"/>
      <c r="CH120" s="888"/>
      <c r="CI120" s="888"/>
      <c r="CJ120" s="888"/>
      <c r="CK120" s="889" t="s">
        <v>438</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3439296</v>
      </c>
      <c r="DH120" s="863"/>
      <c r="DI120" s="863"/>
      <c r="DJ120" s="863"/>
      <c r="DK120" s="863"/>
      <c r="DL120" s="863">
        <v>3292894</v>
      </c>
      <c r="DM120" s="863"/>
      <c r="DN120" s="863"/>
      <c r="DO120" s="863"/>
      <c r="DP120" s="863"/>
      <c r="DQ120" s="863">
        <v>3045360</v>
      </c>
      <c r="DR120" s="863"/>
      <c r="DS120" s="863"/>
      <c r="DT120" s="863"/>
      <c r="DU120" s="863"/>
      <c r="DV120" s="864">
        <v>64.5</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698461</v>
      </c>
      <c r="BR121" s="835"/>
      <c r="BS121" s="835"/>
      <c r="BT121" s="835"/>
      <c r="BU121" s="835"/>
      <c r="BV121" s="835">
        <v>646320</v>
      </c>
      <c r="BW121" s="835"/>
      <c r="BX121" s="835"/>
      <c r="BY121" s="835"/>
      <c r="BZ121" s="835"/>
      <c r="CA121" s="835">
        <v>631779</v>
      </c>
      <c r="CB121" s="835"/>
      <c r="CC121" s="835"/>
      <c r="CD121" s="835"/>
      <c r="CE121" s="835"/>
      <c r="CF121" s="896">
        <v>13.4</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143252</v>
      </c>
      <c r="DH121" s="835"/>
      <c r="DI121" s="835"/>
      <c r="DJ121" s="835"/>
      <c r="DK121" s="835"/>
      <c r="DL121" s="835">
        <v>168742</v>
      </c>
      <c r="DM121" s="835"/>
      <c r="DN121" s="835"/>
      <c r="DO121" s="835"/>
      <c r="DP121" s="835"/>
      <c r="DQ121" s="835">
        <v>157199</v>
      </c>
      <c r="DR121" s="835"/>
      <c r="DS121" s="835"/>
      <c r="DT121" s="835"/>
      <c r="DU121" s="835"/>
      <c r="DV121" s="812">
        <v>3.3</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9710079</v>
      </c>
      <c r="BR122" s="866"/>
      <c r="BS122" s="866"/>
      <c r="BT122" s="866"/>
      <c r="BU122" s="866"/>
      <c r="BV122" s="866">
        <v>10639456</v>
      </c>
      <c r="BW122" s="866"/>
      <c r="BX122" s="866"/>
      <c r="BY122" s="866"/>
      <c r="BZ122" s="866"/>
      <c r="CA122" s="866">
        <v>10590936</v>
      </c>
      <c r="CB122" s="866"/>
      <c r="CC122" s="866"/>
      <c r="CD122" s="866"/>
      <c r="CE122" s="866"/>
      <c r="CF122" s="867">
        <v>224.4</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174401</v>
      </c>
      <c r="DH122" s="835"/>
      <c r="DI122" s="835"/>
      <c r="DJ122" s="835"/>
      <c r="DK122" s="835"/>
      <c r="DL122" s="835">
        <v>130195</v>
      </c>
      <c r="DM122" s="835"/>
      <c r="DN122" s="835"/>
      <c r="DO122" s="835"/>
      <c r="DP122" s="835"/>
      <c r="DQ122" s="835">
        <v>132738</v>
      </c>
      <c r="DR122" s="835"/>
      <c r="DS122" s="835"/>
      <c r="DT122" s="835"/>
      <c r="DU122" s="835"/>
      <c r="DV122" s="812">
        <v>2.8</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14585126</v>
      </c>
      <c r="BR123" s="854"/>
      <c r="BS123" s="854"/>
      <c r="BT123" s="854"/>
      <c r="BU123" s="854"/>
      <c r="BV123" s="854">
        <v>15598743</v>
      </c>
      <c r="BW123" s="854"/>
      <c r="BX123" s="854"/>
      <c r="BY123" s="854"/>
      <c r="BZ123" s="854"/>
      <c r="CA123" s="854">
        <v>15548948</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44.7</v>
      </c>
      <c r="BR124" s="852"/>
      <c r="BS124" s="852"/>
      <c r="BT124" s="852"/>
      <c r="BU124" s="852"/>
      <c r="BV124" s="852">
        <v>43.5</v>
      </c>
      <c r="BW124" s="852"/>
      <c r="BX124" s="852"/>
      <c r="BY124" s="852"/>
      <c r="BZ124" s="852"/>
      <c r="CA124" s="852">
        <v>41.4</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5184</v>
      </c>
      <c r="AB127" s="798"/>
      <c r="AC127" s="798"/>
      <c r="AD127" s="798"/>
      <c r="AE127" s="799"/>
      <c r="AF127" s="800">
        <v>3301</v>
      </c>
      <c r="AG127" s="798"/>
      <c r="AH127" s="798"/>
      <c r="AI127" s="798"/>
      <c r="AJ127" s="799"/>
      <c r="AK127" s="800">
        <v>2501</v>
      </c>
      <c r="AL127" s="798"/>
      <c r="AM127" s="798"/>
      <c r="AN127" s="798"/>
      <c r="AO127" s="799"/>
      <c r="AP127" s="845">
        <v>0.1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82957</v>
      </c>
      <c r="AB128" s="819"/>
      <c r="AC128" s="819"/>
      <c r="AD128" s="819"/>
      <c r="AE128" s="820"/>
      <c r="AF128" s="821">
        <v>77013</v>
      </c>
      <c r="AG128" s="819"/>
      <c r="AH128" s="819"/>
      <c r="AI128" s="819"/>
      <c r="AJ128" s="820"/>
      <c r="AK128" s="821">
        <v>70550</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14.64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5679280</v>
      </c>
      <c r="AB129" s="798"/>
      <c r="AC129" s="798"/>
      <c r="AD129" s="798"/>
      <c r="AE129" s="799"/>
      <c r="AF129" s="800">
        <v>5845557</v>
      </c>
      <c r="AG129" s="798"/>
      <c r="AH129" s="798"/>
      <c r="AI129" s="798"/>
      <c r="AJ129" s="799"/>
      <c r="AK129" s="800">
        <v>5612766</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19.64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900551</v>
      </c>
      <c r="AB130" s="798"/>
      <c r="AC130" s="798"/>
      <c r="AD130" s="798"/>
      <c r="AE130" s="799"/>
      <c r="AF130" s="800">
        <v>930048</v>
      </c>
      <c r="AG130" s="798"/>
      <c r="AH130" s="798"/>
      <c r="AI130" s="798"/>
      <c r="AJ130" s="799"/>
      <c r="AK130" s="800">
        <v>892952</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11.8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4778729</v>
      </c>
      <c r="AB131" s="781"/>
      <c r="AC131" s="781"/>
      <c r="AD131" s="781"/>
      <c r="AE131" s="782"/>
      <c r="AF131" s="783">
        <v>4915509</v>
      </c>
      <c r="AG131" s="781"/>
      <c r="AH131" s="781"/>
      <c r="AI131" s="781"/>
      <c r="AJ131" s="782"/>
      <c r="AK131" s="783">
        <v>4719814</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41.4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11.54532931</v>
      </c>
      <c r="AB132" s="761"/>
      <c r="AC132" s="761"/>
      <c r="AD132" s="761"/>
      <c r="AE132" s="762"/>
      <c r="AF132" s="763">
        <v>12.145883570000001</v>
      </c>
      <c r="AG132" s="761"/>
      <c r="AH132" s="761"/>
      <c r="AI132" s="761"/>
      <c r="AJ132" s="762"/>
      <c r="AK132" s="763">
        <v>11.76773068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12.2</v>
      </c>
      <c r="AB133" s="740"/>
      <c r="AC133" s="740"/>
      <c r="AD133" s="740"/>
      <c r="AE133" s="741"/>
      <c r="AF133" s="739">
        <v>12.1</v>
      </c>
      <c r="AG133" s="740"/>
      <c r="AH133" s="740"/>
      <c r="AI133" s="740"/>
      <c r="AJ133" s="741"/>
      <c r="AK133" s="739">
        <v>11.8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1920942</v>
      </c>
      <c r="L9" s="266">
        <v>103941</v>
      </c>
      <c r="M9" s="267">
        <v>68135</v>
      </c>
      <c r="N9" s="268">
        <v>52.6</v>
      </c>
    </row>
    <row r="10" spans="1:16" x14ac:dyDescent="0.15">
      <c r="A10" s="250"/>
      <c r="B10" s="246"/>
      <c r="C10" s="246"/>
      <c r="D10" s="246"/>
      <c r="E10" s="246"/>
      <c r="F10" s="246"/>
      <c r="G10" s="1166" t="s">
        <v>476</v>
      </c>
      <c r="H10" s="1167"/>
      <c r="I10" s="1167"/>
      <c r="J10" s="1168"/>
      <c r="K10" s="269">
        <v>20501</v>
      </c>
      <c r="L10" s="270">
        <v>1109</v>
      </c>
      <c r="M10" s="271">
        <v>7843</v>
      </c>
      <c r="N10" s="272">
        <v>-85.9</v>
      </c>
    </row>
    <row r="11" spans="1:16" ht="13.5" customHeight="1" x14ac:dyDescent="0.15">
      <c r="A11" s="250"/>
      <c r="B11" s="246"/>
      <c r="C11" s="246"/>
      <c r="D11" s="246"/>
      <c r="E11" s="246"/>
      <c r="F11" s="246"/>
      <c r="G11" s="1166" t="s">
        <v>477</v>
      </c>
      <c r="H11" s="1167"/>
      <c r="I11" s="1167"/>
      <c r="J11" s="1168"/>
      <c r="K11" s="269">
        <v>1262</v>
      </c>
      <c r="L11" s="270">
        <v>68</v>
      </c>
      <c r="M11" s="271">
        <v>8431</v>
      </c>
      <c r="N11" s="272">
        <v>-99.2</v>
      </c>
    </row>
    <row r="12" spans="1:16" ht="13.5" customHeight="1" x14ac:dyDescent="0.15">
      <c r="A12" s="250"/>
      <c r="B12" s="246"/>
      <c r="C12" s="246"/>
      <c r="D12" s="246"/>
      <c r="E12" s="246"/>
      <c r="F12" s="246"/>
      <c r="G12" s="1166" t="s">
        <v>478</v>
      </c>
      <c r="H12" s="1167"/>
      <c r="I12" s="1167"/>
      <c r="J12" s="1168"/>
      <c r="K12" s="269" t="s">
        <v>479</v>
      </c>
      <c r="L12" s="270" t="s">
        <v>479</v>
      </c>
      <c r="M12" s="271">
        <v>1146</v>
      </c>
      <c r="N12" s="272" t="s">
        <v>479</v>
      </c>
    </row>
    <row r="13" spans="1:16" ht="13.5" customHeight="1" x14ac:dyDescent="0.15">
      <c r="A13" s="250"/>
      <c r="B13" s="246"/>
      <c r="C13" s="246"/>
      <c r="D13" s="246"/>
      <c r="E13" s="246"/>
      <c r="F13" s="246"/>
      <c r="G13" s="1166" t="s">
        <v>480</v>
      </c>
      <c r="H13" s="1167"/>
      <c r="I13" s="1167"/>
      <c r="J13" s="1168"/>
      <c r="K13" s="269" t="s">
        <v>479</v>
      </c>
      <c r="L13" s="270" t="s">
        <v>479</v>
      </c>
      <c r="M13" s="271">
        <v>13</v>
      </c>
      <c r="N13" s="272" t="s">
        <v>479</v>
      </c>
    </row>
    <row r="14" spans="1:16" ht="13.5" customHeight="1" x14ac:dyDescent="0.15">
      <c r="A14" s="250"/>
      <c r="B14" s="246"/>
      <c r="C14" s="246"/>
      <c r="D14" s="246"/>
      <c r="E14" s="246"/>
      <c r="F14" s="246"/>
      <c r="G14" s="1166" t="s">
        <v>481</v>
      </c>
      <c r="H14" s="1167"/>
      <c r="I14" s="1167"/>
      <c r="J14" s="1168"/>
      <c r="K14" s="269">
        <v>99905</v>
      </c>
      <c r="L14" s="270">
        <v>5406</v>
      </c>
      <c r="M14" s="271">
        <v>2999</v>
      </c>
      <c r="N14" s="272">
        <v>80.3</v>
      </c>
    </row>
    <row r="15" spans="1:16" ht="13.5" customHeight="1" x14ac:dyDescent="0.15">
      <c r="A15" s="250"/>
      <c r="B15" s="246"/>
      <c r="C15" s="246"/>
      <c r="D15" s="246"/>
      <c r="E15" s="246"/>
      <c r="F15" s="246"/>
      <c r="G15" s="1166" t="s">
        <v>482</v>
      </c>
      <c r="H15" s="1167"/>
      <c r="I15" s="1167"/>
      <c r="J15" s="1168"/>
      <c r="K15" s="269">
        <v>34668</v>
      </c>
      <c r="L15" s="270">
        <v>1876</v>
      </c>
      <c r="M15" s="271">
        <v>1559</v>
      </c>
      <c r="N15" s="272">
        <v>20.3</v>
      </c>
    </row>
    <row r="16" spans="1:16" x14ac:dyDescent="0.15">
      <c r="A16" s="250"/>
      <c r="B16" s="246"/>
      <c r="C16" s="246"/>
      <c r="D16" s="246"/>
      <c r="E16" s="246"/>
      <c r="F16" s="246"/>
      <c r="G16" s="1169" t="s">
        <v>483</v>
      </c>
      <c r="H16" s="1170"/>
      <c r="I16" s="1170"/>
      <c r="J16" s="1171"/>
      <c r="K16" s="270">
        <v>-140795</v>
      </c>
      <c r="L16" s="270">
        <v>-7618</v>
      </c>
      <c r="M16" s="271">
        <v>-6577</v>
      </c>
      <c r="N16" s="272">
        <v>15.8</v>
      </c>
    </row>
    <row r="17" spans="1:16" x14ac:dyDescent="0.15">
      <c r="A17" s="250"/>
      <c r="B17" s="246"/>
      <c r="C17" s="246"/>
      <c r="D17" s="246"/>
      <c r="E17" s="246"/>
      <c r="F17" s="246"/>
      <c r="G17" s="1169" t="s">
        <v>170</v>
      </c>
      <c r="H17" s="1170"/>
      <c r="I17" s="1170"/>
      <c r="J17" s="1171"/>
      <c r="K17" s="270">
        <v>1936483</v>
      </c>
      <c r="L17" s="270">
        <v>104782</v>
      </c>
      <c r="M17" s="271">
        <v>83548</v>
      </c>
      <c r="N17" s="272">
        <v>25.4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10.98</v>
      </c>
      <c r="L21" s="283">
        <v>8.0299999999999994</v>
      </c>
      <c r="M21" s="284">
        <v>2.95</v>
      </c>
      <c r="N21" s="251"/>
      <c r="O21" s="285"/>
      <c r="P21" s="281"/>
    </row>
    <row r="22" spans="1:16" s="286" customFormat="1" x14ac:dyDescent="0.15">
      <c r="A22" s="281"/>
      <c r="B22" s="251"/>
      <c r="C22" s="251"/>
      <c r="D22" s="251"/>
      <c r="E22" s="251"/>
      <c r="F22" s="251"/>
      <c r="G22" s="1163" t="s">
        <v>489</v>
      </c>
      <c r="H22" s="1164"/>
      <c r="I22" s="1164"/>
      <c r="J22" s="1165"/>
      <c r="K22" s="287">
        <v>100.3</v>
      </c>
      <c r="L22" s="288">
        <v>97.6</v>
      </c>
      <c r="M22" s="289">
        <v>2.7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1206577</v>
      </c>
      <c r="L32" s="296">
        <v>65287</v>
      </c>
      <c r="M32" s="297">
        <v>50382</v>
      </c>
      <c r="N32" s="298">
        <v>29.6</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v>67</v>
      </c>
      <c r="N34" s="298" t="s">
        <v>479</v>
      </c>
    </row>
    <row r="35" spans="1:16" ht="27" customHeight="1" x14ac:dyDescent="0.15">
      <c r="A35" s="250"/>
      <c r="B35" s="246"/>
      <c r="C35" s="246"/>
      <c r="D35" s="246"/>
      <c r="E35" s="246"/>
      <c r="F35" s="246"/>
      <c r="G35" s="1154" t="s">
        <v>496</v>
      </c>
      <c r="H35" s="1155"/>
      <c r="I35" s="1155"/>
      <c r="J35" s="1156"/>
      <c r="K35" s="296">
        <v>309767</v>
      </c>
      <c r="L35" s="296">
        <v>16761</v>
      </c>
      <c r="M35" s="297">
        <v>21211</v>
      </c>
      <c r="N35" s="298">
        <v>-21</v>
      </c>
    </row>
    <row r="36" spans="1:16" ht="27" customHeight="1" x14ac:dyDescent="0.15">
      <c r="A36" s="250"/>
      <c r="B36" s="246"/>
      <c r="C36" s="246"/>
      <c r="D36" s="246"/>
      <c r="E36" s="246"/>
      <c r="F36" s="246"/>
      <c r="G36" s="1154" t="s">
        <v>497</v>
      </c>
      <c r="H36" s="1155"/>
      <c r="I36" s="1155"/>
      <c r="J36" s="1156"/>
      <c r="K36" s="296" t="s">
        <v>479</v>
      </c>
      <c r="L36" s="296" t="s">
        <v>479</v>
      </c>
      <c r="M36" s="297">
        <v>3327</v>
      </c>
      <c r="N36" s="298" t="s">
        <v>479</v>
      </c>
    </row>
    <row r="37" spans="1:16" ht="13.5" customHeight="1" x14ac:dyDescent="0.15">
      <c r="A37" s="250"/>
      <c r="B37" s="246"/>
      <c r="C37" s="246"/>
      <c r="D37" s="246"/>
      <c r="E37" s="246"/>
      <c r="F37" s="246"/>
      <c r="G37" s="1154" t="s">
        <v>498</v>
      </c>
      <c r="H37" s="1155"/>
      <c r="I37" s="1155"/>
      <c r="J37" s="1156"/>
      <c r="K37" s="296">
        <v>2501</v>
      </c>
      <c r="L37" s="296">
        <v>135</v>
      </c>
      <c r="M37" s="297">
        <v>797</v>
      </c>
      <c r="N37" s="298">
        <v>-83.1</v>
      </c>
    </row>
    <row r="38" spans="1:16" ht="27" customHeight="1" x14ac:dyDescent="0.15">
      <c r="A38" s="250"/>
      <c r="B38" s="246"/>
      <c r="C38" s="246"/>
      <c r="D38" s="246"/>
      <c r="E38" s="246"/>
      <c r="F38" s="246"/>
      <c r="G38" s="1157" t="s">
        <v>499</v>
      </c>
      <c r="H38" s="1158"/>
      <c r="I38" s="1158"/>
      <c r="J38" s="1159"/>
      <c r="K38" s="299">
        <v>72</v>
      </c>
      <c r="L38" s="299">
        <v>4</v>
      </c>
      <c r="M38" s="300">
        <v>3</v>
      </c>
      <c r="N38" s="301">
        <v>33.299999999999997</v>
      </c>
      <c r="O38" s="295"/>
    </row>
    <row r="39" spans="1:16" x14ac:dyDescent="0.15">
      <c r="A39" s="250"/>
      <c r="B39" s="246"/>
      <c r="C39" s="246"/>
      <c r="D39" s="246"/>
      <c r="E39" s="246"/>
      <c r="F39" s="246"/>
      <c r="G39" s="1157" t="s">
        <v>500</v>
      </c>
      <c r="H39" s="1158"/>
      <c r="I39" s="1158"/>
      <c r="J39" s="1159"/>
      <c r="K39" s="302">
        <v>-70550</v>
      </c>
      <c r="L39" s="302">
        <v>-3817</v>
      </c>
      <c r="M39" s="303">
        <v>-4757</v>
      </c>
      <c r="N39" s="304">
        <v>-19.8</v>
      </c>
      <c r="O39" s="295"/>
    </row>
    <row r="40" spans="1:16" ht="27" customHeight="1" x14ac:dyDescent="0.15">
      <c r="A40" s="250"/>
      <c r="B40" s="246"/>
      <c r="C40" s="246"/>
      <c r="D40" s="246"/>
      <c r="E40" s="246"/>
      <c r="F40" s="246"/>
      <c r="G40" s="1154" t="s">
        <v>501</v>
      </c>
      <c r="H40" s="1155"/>
      <c r="I40" s="1155"/>
      <c r="J40" s="1156"/>
      <c r="K40" s="302">
        <v>-892952</v>
      </c>
      <c r="L40" s="302">
        <v>-48317</v>
      </c>
      <c r="M40" s="303">
        <v>-48278</v>
      </c>
      <c r="N40" s="304">
        <v>0.1</v>
      </c>
      <c r="O40" s="295"/>
    </row>
    <row r="41" spans="1:16" x14ac:dyDescent="0.15">
      <c r="A41" s="250"/>
      <c r="B41" s="246"/>
      <c r="C41" s="246"/>
      <c r="D41" s="246"/>
      <c r="E41" s="246"/>
      <c r="F41" s="246"/>
      <c r="G41" s="1160" t="s">
        <v>281</v>
      </c>
      <c r="H41" s="1161"/>
      <c r="I41" s="1161"/>
      <c r="J41" s="1162"/>
      <c r="K41" s="296">
        <v>555415</v>
      </c>
      <c r="L41" s="302">
        <v>30053</v>
      </c>
      <c r="M41" s="303">
        <v>22752</v>
      </c>
      <c r="N41" s="304">
        <v>32.1</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1231974</v>
      </c>
      <c r="J51" s="322">
        <v>61846</v>
      </c>
      <c r="K51" s="323">
        <v>15.3</v>
      </c>
      <c r="L51" s="324">
        <v>75709</v>
      </c>
      <c r="M51" s="325">
        <v>12.7</v>
      </c>
      <c r="N51" s="326">
        <v>2.6</v>
      </c>
    </row>
    <row r="52" spans="1:14" x14ac:dyDescent="0.15">
      <c r="A52" s="250"/>
      <c r="B52" s="246"/>
      <c r="C52" s="246"/>
      <c r="D52" s="246"/>
      <c r="E52" s="246"/>
      <c r="F52" s="246"/>
      <c r="G52" s="327"/>
      <c r="H52" s="328" t="s">
        <v>512</v>
      </c>
      <c r="I52" s="329">
        <v>470793</v>
      </c>
      <c r="J52" s="330">
        <v>23634</v>
      </c>
      <c r="K52" s="331">
        <v>-16.899999999999999</v>
      </c>
      <c r="L52" s="332">
        <v>35212</v>
      </c>
      <c r="M52" s="333">
        <v>0</v>
      </c>
      <c r="N52" s="334">
        <v>-16.899999999999999</v>
      </c>
    </row>
    <row r="53" spans="1:14" x14ac:dyDescent="0.15">
      <c r="A53" s="250"/>
      <c r="B53" s="246"/>
      <c r="C53" s="246"/>
      <c r="D53" s="246"/>
      <c r="E53" s="246"/>
      <c r="F53" s="246"/>
      <c r="G53" s="312" t="s">
        <v>513</v>
      </c>
      <c r="H53" s="313"/>
      <c r="I53" s="321">
        <v>1401388</v>
      </c>
      <c r="J53" s="322">
        <v>71136</v>
      </c>
      <c r="K53" s="323">
        <v>15</v>
      </c>
      <c r="L53" s="324">
        <v>90961</v>
      </c>
      <c r="M53" s="325">
        <v>20.100000000000001</v>
      </c>
      <c r="N53" s="326">
        <v>-5.0999999999999996</v>
      </c>
    </row>
    <row r="54" spans="1:14" x14ac:dyDescent="0.15">
      <c r="A54" s="250"/>
      <c r="B54" s="246"/>
      <c r="C54" s="246"/>
      <c r="D54" s="246"/>
      <c r="E54" s="246"/>
      <c r="F54" s="246"/>
      <c r="G54" s="327"/>
      <c r="H54" s="328" t="s">
        <v>512</v>
      </c>
      <c r="I54" s="329">
        <v>542962</v>
      </c>
      <c r="J54" s="330">
        <v>27562</v>
      </c>
      <c r="K54" s="331">
        <v>16.600000000000001</v>
      </c>
      <c r="L54" s="332">
        <v>37720</v>
      </c>
      <c r="M54" s="333">
        <v>7.1</v>
      </c>
      <c r="N54" s="334">
        <v>9.5</v>
      </c>
    </row>
    <row r="55" spans="1:14" x14ac:dyDescent="0.15">
      <c r="A55" s="250"/>
      <c r="B55" s="246"/>
      <c r="C55" s="246"/>
      <c r="D55" s="246"/>
      <c r="E55" s="246"/>
      <c r="F55" s="246"/>
      <c r="G55" s="312" t="s">
        <v>514</v>
      </c>
      <c r="H55" s="313"/>
      <c r="I55" s="321">
        <v>1866982</v>
      </c>
      <c r="J55" s="322">
        <v>96745</v>
      </c>
      <c r="K55" s="323">
        <v>36</v>
      </c>
      <c r="L55" s="324">
        <v>106614</v>
      </c>
      <c r="M55" s="325">
        <v>17.2</v>
      </c>
      <c r="N55" s="326">
        <v>18.8</v>
      </c>
    </row>
    <row r="56" spans="1:14" x14ac:dyDescent="0.15">
      <c r="A56" s="250"/>
      <c r="B56" s="246"/>
      <c r="C56" s="246"/>
      <c r="D56" s="246"/>
      <c r="E56" s="246"/>
      <c r="F56" s="246"/>
      <c r="G56" s="327"/>
      <c r="H56" s="328" t="s">
        <v>512</v>
      </c>
      <c r="I56" s="329">
        <v>706746</v>
      </c>
      <c r="J56" s="330">
        <v>36623</v>
      </c>
      <c r="K56" s="331">
        <v>32.9</v>
      </c>
      <c r="L56" s="332">
        <v>45545</v>
      </c>
      <c r="M56" s="333">
        <v>20.7</v>
      </c>
      <c r="N56" s="334">
        <v>12.2</v>
      </c>
    </row>
    <row r="57" spans="1:14" x14ac:dyDescent="0.15">
      <c r="A57" s="250"/>
      <c r="B57" s="246"/>
      <c r="C57" s="246"/>
      <c r="D57" s="246"/>
      <c r="E57" s="246"/>
      <c r="F57" s="246"/>
      <c r="G57" s="312" t="s">
        <v>515</v>
      </c>
      <c r="H57" s="313"/>
      <c r="I57" s="321">
        <v>2761022</v>
      </c>
      <c r="J57" s="322">
        <v>146039</v>
      </c>
      <c r="K57" s="323">
        <v>51</v>
      </c>
      <c r="L57" s="324">
        <v>85459</v>
      </c>
      <c r="M57" s="325">
        <v>-19.8</v>
      </c>
      <c r="N57" s="326">
        <v>70.8</v>
      </c>
    </row>
    <row r="58" spans="1:14" x14ac:dyDescent="0.15">
      <c r="A58" s="250"/>
      <c r="B58" s="246"/>
      <c r="C58" s="246"/>
      <c r="D58" s="246"/>
      <c r="E58" s="246"/>
      <c r="F58" s="246"/>
      <c r="G58" s="327"/>
      <c r="H58" s="328" t="s">
        <v>512</v>
      </c>
      <c r="I58" s="329">
        <v>1881909</v>
      </c>
      <c r="J58" s="330">
        <v>99540</v>
      </c>
      <c r="K58" s="331">
        <v>171.8</v>
      </c>
      <c r="L58" s="332">
        <v>44378</v>
      </c>
      <c r="M58" s="333">
        <v>-2.6</v>
      </c>
      <c r="N58" s="334">
        <v>174.4</v>
      </c>
    </row>
    <row r="59" spans="1:14" x14ac:dyDescent="0.15">
      <c r="A59" s="250"/>
      <c r="B59" s="246"/>
      <c r="C59" s="246"/>
      <c r="D59" s="246"/>
      <c r="E59" s="246"/>
      <c r="F59" s="246"/>
      <c r="G59" s="312" t="s">
        <v>516</v>
      </c>
      <c r="H59" s="313"/>
      <c r="I59" s="321">
        <v>1349135</v>
      </c>
      <c r="J59" s="322">
        <v>73001</v>
      </c>
      <c r="K59" s="323">
        <v>-50</v>
      </c>
      <c r="L59" s="324">
        <v>65876</v>
      </c>
      <c r="M59" s="325">
        <v>-22.9</v>
      </c>
      <c r="N59" s="326">
        <v>-27.1</v>
      </c>
    </row>
    <row r="60" spans="1:14" x14ac:dyDescent="0.15">
      <c r="A60" s="250"/>
      <c r="B60" s="246"/>
      <c r="C60" s="246"/>
      <c r="D60" s="246"/>
      <c r="E60" s="246"/>
      <c r="F60" s="246"/>
      <c r="G60" s="327"/>
      <c r="H60" s="328" t="s">
        <v>512</v>
      </c>
      <c r="I60" s="335">
        <v>879417</v>
      </c>
      <c r="J60" s="330">
        <v>47585</v>
      </c>
      <c r="K60" s="331">
        <v>-52.2</v>
      </c>
      <c r="L60" s="332">
        <v>36484</v>
      </c>
      <c r="M60" s="333">
        <v>-17.8</v>
      </c>
      <c r="N60" s="334">
        <v>-34.4</v>
      </c>
    </row>
    <row r="61" spans="1:14" x14ac:dyDescent="0.15">
      <c r="A61" s="250"/>
      <c r="B61" s="246"/>
      <c r="C61" s="246"/>
      <c r="D61" s="246"/>
      <c r="E61" s="246"/>
      <c r="F61" s="246"/>
      <c r="G61" s="312" t="s">
        <v>517</v>
      </c>
      <c r="H61" s="336"/>
      <c r="I61" s="337">
        <v>1722100</v>
      </c>
      <c r="J61" s="338">
        <v>89753</v>
      </c>
      <c r="K61" s="339">
        <v>13.5</v>
      </c>
      <c r="L61" s="340">
        <v>84924</v>
      </c>
      <c r="M61" s="341">
        <v>1.5</v>
      </c>
      <c r="N61" s="326">
        <v>12</v>
      </c>
    </row>
    <row r="62" spans="1:14" x14ac:dyDescent="0.15">
      <c r="A62" s="250"/>
      <c r="B62" s="246"/>
      <c r="C62" s="246"/>
      <c r="D62" s="246"/>
      <c r="E62" s="246"/>
      <c r="F62" s="246"/>
      <c r="G62" s="327"/>
      <c r="H62" s="328" t="s">
        <v>512</v>
      </c>
      <c r="I62" s="329">
        <v>896365</v>
      </c>
      <c r="J62" s="330">
        <v>46989</v>
      </c>
      <c r="K62" s="331">
        <v>30.4</v>
      </c>
      <c r="L62" s="332">
        <v>39868</v>
      </c>
      <c r="M62" s="333">
        <v>1.5</v>
      </c>
      <c r="N62" s="334">
        <v>28.9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24.53</v>
      </c>
      <c r="G47" s="12">
        <v>28.41</v>
      </c>
      <c r="H47" s="12">
        <v>33.090000000000003</v>
      </c>
      <c r="I47" s="12">
        <v>32.15</v>
      </c>
      <c r="J47" s="13">
        <v>29.75</v>
      </c>
    </row>
    <row r="48" spans="2:10" ht="57.75" customHeight="1" x14ac:dyDescent="0.15">
      <c r="B48" s="14"/>
      <c r="C48" s="1174" t="s">
        <v>4</v>
      </c>
      <c r="D48" s="1174"/>
      <c r="E48" s="1175"/>
      <c r="F48" s="15">
        <v>5.0199999999999996</v>
      </c>
      <c r="G48" s="16">
        <v>5.12</v>
      </c>
      <c r="H48" s="16">
        <v>5.27</v>
      </c>
      <c r="I48" s="16">
        <v>4.37</v>
      </c>
      <c r="J48" s="17">
        <v>6.01</v>
      </c>
    </row>
    <row r="49" spans="2:10" ht="57.75" customHeight="1" thickBot="1" x14ac:dyDescent="0.2">
      <c r="B49" s="18"/>
      <c r="C49" s="1176" t="s">
        <v>5</v>
      </c>
      <c r="D49" s="1176"/>
      <c r="E49" s="1177"/>
      <c r="F49" s="19">
        <v>0.79</v>
      </c>
      <c r="G49" s="20">
        <v>4.42</v>
      </c>
      <c r="H49" s="20">
        <v>4.84</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tsukumi</cp:lastModifiedBy>
  <cp:lastPrinted>2018-05-10T07:41:05Z</cp:lastPrinted>
  <dcterms:created xsi:type="dcterms:W3CDTF">2018-01-24T06:34:31Z</dcterms:created>
  <dcterms:modified xsi:type="dcterms:W3CDTF">2018-05-10T07:44:15Z</dcterms:modified>
  <cp:category/>
</cp:coreProperties>
</file>