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6.4.45\zaisei\財政①\県等各種調査(h22～)\28年度\市町村振興課\H29.2.6【正式依頼】平成 27年度財政状況資料集の作成及び提出について\3.2公表データ\"/>
    </mc:Choice>
  </mc:AlternateContent>
  <bookViews>
    <workbookView xWindow="0" yWindow="0" windowWidth="20700" windowHeight="79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s="1"/>
  <c r="BW34" i="9" l="1"/>
  <c r="BW35" i="9" s="1"/>
  <c r="BW36" i="9" s="1"/>
  <c r="BW37" i="9" s="1"/>
  <c r="CO34" i="9" l="1"/>
</calcChain>
</file>

<file path=xl/sharedStrings.xml><?xml version="1.0" encoding="utf-8"?>
<sst xmlns="http://schemas.openxmlformats.org/spreadsheetml/2006/main" count="998" uniqueCount="539">
  <si>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</si>
  <si>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</si>
  <si>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</si>
  <si>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</si>
  <si>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</si>
  <si>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</si>
  <si>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</si>
  <si>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</si>
  <si>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</si>
  <si>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</si>
  <si>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</si>
  <si>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</si>
  <si>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</si>
  <si>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</si>
  <si>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</si>
  <si>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</si>
  <si>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</si>
  <si>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</si>
  <si>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</si>
  <si>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</si>
  <si>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</si>
  <si>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</si>
  <si>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</si>
  <si>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</si>
  <si>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</si>
  <si>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</si>
  <si>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</si>
  <si>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</si>
  <si>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</si>
  <si>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</si>
  <si>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</si>
  <si>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</si>
  <si>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</si>
  <si>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</si>
  <si>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</si>
  <si>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</si>
  <si>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</si>
  <si>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</si>
  <si>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</si>
  <si>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</si>
  <si>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</si>
  <si>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</si>
  <si>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</si>
  <si>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</si>
  <si>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</si>
  <si>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</si>
  <si>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</si>
  <si>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</si>
  <si>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</si>
  <si>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</si>
  <si>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</si>
  <si>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</si>
  <si>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</si>
  <si>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</si>
  <si>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</si>
  <si>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</si>
  <si>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</si>
  <si>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</si>
  <si>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</si>
  <si>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</si>
  <si>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</si>
  <si>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</si>
  <si>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</si>
  <si>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</si>
  <si>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</si>
  <si>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</si>
  <si>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</si>
  <si>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</si>
  <si>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</si>
  <si>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</si>
  <si>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</si>
  <si>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</si>
  <si>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</si>
  <si>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</si>
  <si>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</si>
  <si>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</si>
  <si>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</si>
  <si>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</si>
  <si>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</si>
  <si>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</si>
  <si>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</si>
  <si>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</si>
  <si>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</si>
  <si>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</si>
  <si>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</si>
  <si>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</si>
  <si>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</si>
  <si>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</si>
  <si>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</si>
  <si>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</si>
  <si>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</si>
  <si>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</si>
  <si>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</si>
  <si>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</si>
  <si>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</si>
  <si>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</si>
  <si>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</si>
  <si>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</si>
  <si>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</si>
  <si>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</si>
  <si>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</si>
  <si>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</si>
  <si>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</si>
  <si>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</si>
  <si>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</si>
  <si>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</si>
  <si>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</si>
  <si>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</si>
  <si>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</si>
  <si>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</si>
  <si>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</si>
  <si>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</si>
  <si>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</si>
  <si>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</si>
  <si>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</si>
  <si>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</si>
  <si>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</si>
  <si>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</si>
  <si>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</si>
  <si>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</si>
  <si>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</si>
  <si>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</si>
  <si>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</si>
  <si>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</si>
  <si>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</si>
  <si>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</si>
  <si>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</si>
  <si>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</si>
  <si>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</si>
  <si>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</si>
  <si>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</si>
  <si>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</si>
  <si>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</si>
  <si>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</si>
  <si>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</si>
  <si>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</si>
  <si>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</si>
  <si>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</si>
  <si>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</si>
  <si>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</si>
  <si>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</si>
  <si>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</si>
  <si>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</si>
  <si>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</si>
  <si>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</si>
  <si>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</si>
  <si>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</si>
  <si>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</si>
  <si>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</si>
  <si>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</si>
  <si>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</si>
  <si>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</si>
  <si>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</si>
  <si>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</si>
  <si>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</si>
  <si>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</si>
  <si>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</si>
  <si>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</si>
  <si>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</si>
  <si>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</si>
  <si>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</si>
  <si>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</si>
  <si>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</si>
  <si>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</si>
  <si>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</si>
  <si>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</si>
  <si>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</si>
  <si>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</si>
  <si>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</si>
  <si>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</si>
  <si>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</si>
  <si>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</si>
  <si>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</si>
  <si>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</si>
  <si>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</si>
  <si>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</si>
  <si>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</si>
  <si>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</si>
  <si>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</si>
  <si>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</si>
  <si>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</si>
  <si>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</si>
  <si>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</si>
  <si>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</si>
  <si>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</si>
  <si>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</si>
  <si>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</si>
  <si>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</si>
  <si>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</si>
  <si>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</si>
  <si>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</si>
  <si>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</si>
  <si>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</si>
  <si>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</si>
  <si>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</si>
  <si>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</si>
  <si>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</si>
  <si>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</si>
  <si>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</si>
  <si>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</si>
  <si>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</si>
  <si>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</si>
  <si>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</si>
  <si>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</si>
  <si>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</si>
  <si>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</si>
  <si>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</si>
  <si>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</si>
  <si>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</si>
  <si>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</si>
  <si>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</si>
  <si>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</si>
  <si>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</si>
  <si>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</si>
  <si>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</si>
  <si>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</si>
  <si>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</si>
  <si>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</si>
  <si>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</si>
  <si>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</si>
  <si>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</si>
  <si>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</si>
  <si>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</si>
  <si>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</si>
  <si>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</si>
  <si>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</si>
  <si>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</si>
  <si>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</si>
  <si>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</si>
  <si>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</si>
  <si>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</si>
  <si>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</si>
  <si>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</si>
  <si>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</si>
  <si>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</si>
  <si>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</si>
  <si>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</si>
  <si>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</si>
  <si>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</si>
  <si>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</si>
  <si>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</si>
  <si>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</si>
  <si>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</si>
  <si>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</si>
  <si>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</si>
  <si>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</si>
  <si>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</si>
  <si>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</si>
  <si>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</si>
  <si>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</si>
  <si>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</si>
  <si>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</si>
  <si>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</si>
  <si>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</si>
  <si>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</si>
  <si>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</si>
  <si>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</si>
  <si>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</si>
  <si>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</si>
  <si>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</si>
  <si>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</si>
  <si>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</si>
  <si>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</si>
  <si>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</si>
  <si>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</si>
  <si>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</si>
  <si>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</si>
  <si>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</si>
  <si>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</si>
  <si>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</si>
  <si>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</si>
  <si>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</si>
  <si>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</si>
  <si>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</si>
  <si>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</si>
  <si>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</si>
  <si>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</si>
  <si>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</si>
  <si>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</si>
  <si>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</si>
  <si>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</si>
  <si>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</si>
  <si>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</si>
  <si>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</si>
  <si>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</si>
  <si>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</si>
  <si>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</si>
  <si>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</si>
  <si>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</si>
  <si>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</si>
  <si>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</si>
  <si>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</si>
  <si>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</si>
  <si>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</si>
  <si>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</si>
  <si>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</si>
  <si>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</si>
  <si>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</si>
  <si>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</si>
  <si>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</si>
  <si>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</si>
  <si>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</si>
  <si>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</si>
  <si>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</si>
  <si>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</si>
  <si>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</si>
  <si>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</si>
  <si>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</si>
  <si>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</si>
  <si>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</si>
  <si>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</si>
  <si>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</si>
  <si>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</si>
  <si>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</si>
  <si>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</si>
  <si>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</si>
  <si>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</si>
  <si>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</si>
  <si>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</si>
  <si>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</si>
  <si>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</si>
  <si>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</si>
  <si>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</si>
  <si>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</si>
  <si>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</si>
  <si>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</si>
  <si>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</si>
  <si>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</si>
  <si>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</si>
  <si>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</si>
  <si>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</si>
  <si>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</si>
  <si>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</si>
  <si>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</si>
  <si>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</si>
  <si>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</si>
  <si>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</si>
  <si>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</si>
  <si>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</si>
  <si>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</si>
  <si>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</si>
  <si>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</si>
  <si>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</si>
  <si>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</si>
  <si>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</si>
  <si>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</si>
  <si>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</si>
  <si>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</si>
  <si>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</si>
  <si>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</si>
  <si>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</si>
  <si>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</si>
  <si>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</si>
  <si>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</si>
  <si>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</si>
  <si>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</si>
  <si>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</si>
  <si>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</si>
  <si>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</si>
  <si>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</si>
  <si>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</si>
  <si>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</si>
  <si>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</si>
  <si>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津久見市都市計画土地区画整理事業特別会計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</si>
  <si>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</si>
  <si>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</si>
  <si>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</si>
  <si>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</si>
  <si>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</si>
  <si>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</si>
  <si>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</si>
  <si>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</si>
  <si>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</si>
  <si>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</si>
  <si>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</si>
  <si>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</si>
  <si>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</si>
  <si>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</si>
  <si>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</si>
  <si>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</si>
  <si>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</si>
  <si>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簡易水道布設事業特別会計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</si>
  <si>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</si>
  <si>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</si>
  <si>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</si>
  <si>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</si>
  <si>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</si>
  <si>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</si>
  <si>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</si>
  <si>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</si>
  <si>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</si>
  <si>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</si>
  <si>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</si>
  <si>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</si>
  <si>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</si>
  <si>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</si>
  <si>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</si>
  <si>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</si>
  <si>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</si>
  <si>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</si>
  <si>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</si>
  <si>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</si>
  <si>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</si>
  <si>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</si>
  <si>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</si>
  <si>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</si>
  <si>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</si>
  <si>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</si>
  <si>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</si>
  <si>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</si>
  <si>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</si>
  <si>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</si>
  <si>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</si>
  <si>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</si>
  <si>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</si>
  <si>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</si>
  <si>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</si>
  <si>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</si>
  <si>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</si>
  <si>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</si>
  <si>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</si>
  <si>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</si>
  <si>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</si>
  <si>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</si>
  <si>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</si>
  <si>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</si>
  <si>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</si>
  <si>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</si>
  <si>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</si>
  <si>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</si>
  <si>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</si>
  <si>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</si>
  <si>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</si>
  <si>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</si>
  <si>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</si>
  <si>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</si>
  <si>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</si>
  <si>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</si>
  <si>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</si>
  <si>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</si>
  <si>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</si>
  <si>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</si>
  <si>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</si>
  <si>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</si>
  <si>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</si>
  <si>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</si>
  <si>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</si>
  <si>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</si>
  <si>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</si>
  <si>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</si>
  <si>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</si>
  <si>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</si>
  <si>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</si>
  <si>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</si>
  <si>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</si>
  <si>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</si>
  <si>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</si>
  <si>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</si>
  <si>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</si>
  <si>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</si>
  <si>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</si>
  <si>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</si>
  <si>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</si>
  <si>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</si>
  <si>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</si>
  <si>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</si>
  <si>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</si>
  <si>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</si>
  <si>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</si>
  <si>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</si>
  <si>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</si>
  <si>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</si>
  <si>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</si>
  <si>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</si>
  <si>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</si>
  <si>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</si>
  <si>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</si>
  <si>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</si>
  <si>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</si>
  <si>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</si>
  <si>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</si>
  <si>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</si>
  <si>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</si>
  <si>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</si>
  <si>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</si>
  <si>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</si>
  <si>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</si>
  <si>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</si>
  <si>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</si>
  <si>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</si>
  <si>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</si>
  <si>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</si>
  <si>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</si>
  <si>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</si>
  <si>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</si>
  <si>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</si>
  <si>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</si>
  <si>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</si>
  <si>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</si>
  <si>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</si>
  <si>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</si>
  <si>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</si>
  <si>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</si>
  <si>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</si>
  <si>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</si>
  <si>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</si>
  <si>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</si>
  <si>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</si>
  <si>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</si>
  <si>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</si>
  <si>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</si>
  <si>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</si>
  <si>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</si>
  <si>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</si>
  <si>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</si>
  <si>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</si>
  <si>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</si>
  <si>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0.75</t>
  </si>
  <si>
    <t>津久見市水道事業会計</t>
  </si>
  <si>
    <t>一般会計</t>
  </si>
  <si>
    <t>国民健康保険事業特別会計</t>
  </si>
  <si>
    <t>介護保険事業特別会計</t>
  </si>
  <si>
    <t>公共下水道事業特別会計</t>
  </si>
  <si>
    <t>奨学資金事業特別会計</t>
  </si>
  <si>
    <t>後期高齢者医療特別会計</t>
  </si>
  <si>
    <t>簡易水道布設事業特別会計</t>
  </si>
  <si>
    <t>その他会計（赤字）</t>
  </si>
  <si>
    <t>その他会計（黒字）</t>
  </si>
  <si>
    <t>基金から150百万円繰入</t>
    <rPh sb="0" eb="2">
      <t>キキン</t>
    </rPh>
    <rPh sb="7" eb="8">
      <t>ヒャク</t>
    </rPh>
    <rPh sb="8" eb="10">
      <t>マンエン</t>
    </rPh>
    <rPh sb="10" eb="12">
      <t>クリイレ</t>
    </rPh>
    <phoneticPr fontId="2"/>
  </si>
  <si>
    <t>津久見市土地開発公社</t>
    <rPh sb="0" eb="4">
      <t>ツクミシ</t>
    </rPh>
    <rPh sb="4" eb="6">
      <t>トチ</t>
    </rPh>
    <rPh sb="6" eb="8">
      <t>カイハツ</t>
    </rPh>
    <rPh sb="8" eb="10">
      <t>コウシャ</t>
    </rPh>
    <phoneticPr fontId="5"/>
  </si>
  <si>
    <t>法適用企業</t>
  </si>
  <si>
    <t>法非適用企業</t>
  </si>
  <si>
    <t>法非適用企業
基金から5百万円繰入</t>
    <rPh sb="7" eb="9">
      <t>キキン</t>
    </rPh>
    <rPh sb="12" eb="13">
      <t>ヒャク</t>
    </rPh>
    <rPh sb="13" eb="15">
      <t>マンエン</t>
    </rPh>
    <rPh sb="15" eb="17">
      <t>クリイレ</t>
    </rPh>
    <phoneticPr fontId="5"/>
  </si>
  <si>
    <t>基金から18百万円繰入</t>
    <rPh sb="0" eb="2">
      <t>キキン</t>
    </rPh>
    <rPh sb="6" eb="7">
      <t>ヒャク</t>
    </rPh>
    <rPh sb="7" eb="9">
      <t>マンエン</t>
    </rPh>
    <rPh sb="9" eb="11">
      <t>クリイレ</t>
    </rPh>
    <phoneticPr fontId="2"/>
  </si>
  <si>
    <t>基金から210百万円繰入</t>
    <rPh sb="0" eb="2">
      <t>キキン</t>
    </rPh>
    <rPh sb="7" eb="8">
      <t>ヒャク</t>
    </rPh>
    <rPh sb="8" eb="10">
      <t>マンエン</t>
    </rPh>
    <rPh sb="10" eb="12">
      <t>クリイレ</t>
    </rPh>
    <phoneticPr fontId="2"/>
  </si>
  <si>
    <t>大分県市町村会館管理組合</t>
    <rPh sb="0" eb="2">
      <t>オオイタ</t>
    </rPh>
    <rPh sb="2" eb="3">
      <t>ケン</t>
    </rPh>
    <rPh sb="3" eb="6">
      <t>シチョウソン</t>
    </rPh>
    <rPh sb="6" eb="8">
      <t>カイカン</t>
    </rPh>
    <rPh sb="8" eb="10">
      <t>カンリ</t>
    </rPh>
    <rPh sb="10" eb="12">
      <t>クミアイ</t>
    </rPh>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</si>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</sst>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53662</c:v>
                </c:pt>
                <c:pt idx="1">
                  <c:v>61846</c:v>
                </c:pt>
                <c:pt idx="2">
                  <c:v>71136</c:v>
                </c:pt>
                <c:pt idx="3">
                  <c:v>96745</c:v>
                </c:pt>
                <c:pt idx="4">
                  <c:v>146039</c:v>
                </c:pt>
              </c:numCache>
            </c:numRef>
          </c:val>
          <c:smooth val="0"/>
        </c:ser>
        <c:dLbls>
          <c:showLegendKey val="0"/>
          <c:showVal val="0"/>
          <c:showCatName val="0"/>
          <c:showSerName val="0"/>
          <c:showPercent val="0"/>
          <c:showBubbleSize val="0"/>
        </c:dLbls>
        <c:marker val="1"/>
        <c:smooth val="0"/>
        <c:axId val="390232496"/>
        <c:axId val="390232888"/>
      </c:lineChart>
      <c:catAx>
        <c:axId val="390232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232888"/>
        <c:crosses val="autoZero"/>
        <c:auto val="1"/>
        <c:lblAlgn val="ctr"/>
        <c:lblOffset val="100"/>
        <c:tickLblSkip val="1"/>
        <c:tickMarkSkip val="1"/>
        <c:noMultiLvlLbl val="0"/>
      </c:catAx>
      <c:valAx>
        <c:axId val="390232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232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8.35</c:v>
                </c:pt>
                <c:pt idx="1">
                  <c:v>5.0199999999999996</c:v>
                </c:pt>
                <c:pt idx="2">
                  <c:v>5.12</c:v>
                </c:pt>
                <c:pt idx="3">
                  <c:v>5.27</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19.829999999999998</c:v>
                </c:pt>
                <c:pt idx="1">
                  <c:v>24.53</c:v>
                </c:pt>
                <c:pt idx="2">
                  <c:v>28.41</c:v>
                </c:pt>
                <c:pt idx="3">
                  <c:v>33.090000000000003</c:v>
                </c:pt>
                <c:pt idx="4">
                  <c:v>32.15</c:v>
                </c:pt>
              </c:numCache>
            </c:numRef>
          </c:val>
        </c:ser>
        <c:dLbls>
          <c:showLegendKey val="0"/>
          <c:showVal val="0"/>
          <c:showCatName val="0"/>
          <c:showSerName val="0"/>
          <c:showPercent val="0"/>
          <c:showBubbleSize val="0"/>
        </c:dLbls>
        <c:gapWidth val="250"/>
        <c:overlap val="100"/>
        <c:axId val="439236688"/>
        <c:axId val="439237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2.93</c:v>
                </c:pt>
                <c:pt idx="1">
                  <c:v>0.79</c:v>
                </c:pt>
                <c:pt idx="2">
                  <c:v>4.42</c:v>
                </c:pt>
                <c:pt idx="3">
                  <c:v>4.84</c:v>
                </c:pt>
                <c:pt idx="4">
                  <c:v>-0.75</c:v>
                </c:pt>
              </c:numCache>
            </c:numRef>
          </c:val>
          <c:smooth val="0"/>
        </c:ser>
        <c:dLbls>
          <c:showLegendKey val="0"/>
          <c:showVal val="0"/>
          <c:showCatName val="0"/>
          <c:showSerName val="0"/>
          <c:showPercent val="0"/>
          <c:showBubbleSize val="0"/>
        </c:dLbls>
        <c:marker val="1"/>
        <c:smooth val="0"/>
        <c:axId val="439236688"/>
        <c:axId val="439237080"/>
      </c:lineChart>
      <c:catAx>
        <c:axId val="43923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9237080"/>
        <c:crosses val="autoZero"/>
        <c:auto val="1"/>
        <c:lblAlgn val="ctr"/>
        <c:lblOffset val="100"/>
        <c:tickLblSkip val="1"/>
        <c:tickMarkSkip val="1"/>
        <c:noMultiLvlLbl val="0"/>
      </c:catAx>
      <c:valAx>
        <c:axId val="439237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3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簡易水道布設事業特別会計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奨学資金事業特別会計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0.01</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0.03</c:v>
                </c:pt>
                <c:pt idx="4">
                  <c:v>#N/A</c:v>
                </c:pt>
                <c:pt idx="5">
                  <c:v>0.44</c:v>
                </c:pt>
                <c:pt idx="6">
                  <c:v>#N/A</c:v>
                </c:pt>
                <c:pt idx="7">
                  <c:v>0.11</c:v>
                </c:pt>
                <c:pt idx="8">
                  <c:v>#N/A</c:v>
                </c:pt>
                <c:pt idx="9">
                  <c:v>0.69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c:v>
                </c:pt>
                <c:pt idx="2">
                  <c:v>#N/A</c:v>
                </c:pt>
                <c:pt idx="3">
                  <c:v>3.7</c:v>
                </c:pt>
                <c:pt idx="4">
                  <c:v>#N/A</c:v>
                </c:pt>
                <c:pt idx="5">
                  <c:v>2.6</c:v>
                </c:pt>
                <c:pt idx="6">
                  <c:v>#N/A</c:v>
                </c:pt>
                <c:pt idx="7">
                  <c:v>1.1000000000000001</c:v>
                </c:pt>
                <c:pt idx="8">
                  <c:v>#N/A</c:v>
                </c:pt>
                <c:pt idx="9">
                  <c:v>1.71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8.33</c:v>
                </c:pt>
                <c:pt idx="2">
                  <c:v>#N/A</c:v>
                </c:pt>
                <c:pt idx="3">
                  <c:v>5.0199999999999996</c:v>
                </c:pt>
                <c:pt idx="4">
                  <c:v>#N/A</c:v>
                </c:pt>
                <c:pt idx="5">
                  <c:v>5.0999999999999996</c:v>
                </c:pt>
                <c:pt idx="6">
                  <c:v>#N/A</c:v>
                </c:pt>
                <c:pt idx="7">
                  <c:v>5.24</c:v>
                </c:pt>
                <c:pt idx="8">
                  <c:v>#N/A</c:v>
                </c:pt>
                <c:pt idx="9">
                  <c:v>4.3600000000000003</c:v>
                </c:pt>
              </c:numCache>
            </c:numRef>
          </c:val>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10.66</c:v>
                </c:pt>
                <c:pt idx="2">
                  <c:v>#N/A</c:v>
                </c:pt>
                <c:pt idx="3">
                  <c:v>12.42</c:v>
                </c:pt>
                <c:pt idx="4">
                  <c:v>#N/A</c:v>
                </c:pt>
                <c:pt idx="5">
                  <c:v>10.54</c:v>
                </c:pt>
                <c:pt idx="6">
                  <c:v>#N/A</c:v>
                </c:pt>
                <c:pt idx="7">
                  <c:v>11.92</c:v>
                </c:pt>
                <c:pt idx="8">
                  <c:v>#N/A</c:v>
                </c:pt>
                <c:pt idx="9">
                  <c:v>12.06</c:v>
                </c:pt>
              </c:numCache>
            </c:numRef>
          </c:val>
        </c:ser>
        <c:dLbls>
          <c:showLegendKey val="0"/>
          <c:showVal val="0"/>
          <c:showCatName val="0"/>
          <c:showSerName val="0"/>
          <c:showPercent val="0"/>
          <c:showBubbleSize val="0"/>
        </c:dLbls>
        <c:gapWidth val="150"/>
        <c:overlap val="100"/>
        <c:axId val="439237864"/>
        <c:axId val="504708904"/>
      </c:barChart>
      <c:catAx>
        <c:axId val="43923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708904"/>
        <c:crosses val="autoZero"/>
        <c:auto val="1"/>
        <c:lblAlgn val="ctr"/>
        <c:lblOffset val="100"/>
        <c:tickLblSkip val="1"/>
        <c:tickMarkSkip val="1"/>
        <c:noMultiLvlLbl val="0"/>
      </c:catAx>
      <c:valAx>
        <c:axId val="504708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237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968</c:v>
                </c:pt>
                <c:pt idx="5">
                  <c:v>951</c:v>
                </c:pt>
                <c:pt idx="8">
                  <c:v>967</c:v>
                </c:pt>
                <c:pt idx="11">
                  <c:v>984</c:v>
                </c:pt>
                <c:pt idx="14">
                  <c:v>1007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27</c:v>
                </c:pt>
                <c:pt idx="6">
                  <c:v>26</c:v>
                </c:pt>
                <c:pt idx="9">
                  <c:v>5</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322</c:v>
                </c:pt>
                <c:pt idx="3">
                  <c:v>332</c:v>
                </c:pt>
                <c:pt idx="6">
                  <c:v>357</c:v>
                </c:pt>
                <c:pt idx="9">
                  <c:v>341</c:v>
                </c:pt>
                <c:pt idx="12">
                  <c:v>342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1225</c:v>
                </c:pt>
                <c:pt idx="3">
                  <c:v>1173</c:v>
                </c:pt>
                <c:pt idx="6">
                  <c:v>1182</c:v>
                </c:pt>
                <c:pt idx="9">
                  <c:v>1189</c:v>
                </c:pt>
                <c:pt idx="12">
                  <c:v>1259</c:v>
                </c:pt>
              </c:numCache>
            </c:numRef>
          </c:val>
        </c:ser>
        <c:dLbls>
          <c:showLegendKey val="0"/>
          <c:showVal val="0"/>
          <c:showCatName val="0"/>
          <c:showSerName val="0"/>
          <c:showPercent val="0"/>
          <c:showBubbleSize val="0"/>
        </c:dLbls>
        <c:gapWidth val="100"/>
        <c:overlap val="100"/>
        <c:axId val="504709688"/>
        <c:axId val="50471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587</c:v>
                </c:pt>
                <c:pt idx="2">
                  <c:v>#N/A</c:v>
                </c:pt>
                <c:pt idx="3">
                  <c:v>#N/A</c:v>
                </c:pt>
                <c:pt idx="4">
                  <c:v>581</c:v>
                </c:pt>
                <c:pt idx="5">
                  <c:v>#N/A</c:v>
                </c:pt>
                <c:pt idx="6">
                  <c:v>#N/A</c:v>
                </c:pt>
                <c:pt idx="7">
                  <c:v>598</c:v>
                </c:pt>
                <c:pt idx="8">
                  <c:v>#N/A</c:v>
                </c:pt>
                <c:pt idx="9">
                  <c:v>#N/A</c:v>
                </c:pt>
                <c:pt idx="10">
                  <c:v>551</c:v>
                </c:pt>
                <c:pt idx="11">
                  <c:v>#N/A</c:v>
                </c:pt>
                <c:pt idx="12">
                  <c:v>#N/A</c:v>
                </c:pt>
                <c:pt idx="13">
                  <c:v>597</c:v>
                </c:pt>
                <c:pt idx="14">
                  <c:v>#N/A</c:v>
                </c:pt>
              </c:numCache>
            </c:numRef>
          </c:val>
          <c:smooth val="0"/>
        </c:ser>
        <c:dLbls>
          <c:showLegendKey val="0"/>
          <c:showVal val="0"/>
          <c:showCatName val="0"/>
          <c:showSerName val="0"/>
          <c:showPercent val="0"/>
          <c:showBubbleSize val="0"/>
        </c:dLbls>
        <c:marker val="1"/>
        <c:smooth val="0"/>
        <c:axId val="504709688"/>
        <c:axId val="504710080"/>
      </c:lineChart>
      <c:catAx>
        <c:axId val="50470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710080"/>
        <c:crosses val="autoZero"/>
        <c:auto val="1"/>
        <c:lblAlgn val="ctr"/>
        <c:lblOffset val="100"/>
        <c:tickLblSkip val="1"/>
        <c:tickMarkSkip val="1"/>
        <c:noMultiLvlLbl val="0"/>
      </c:catAx>
      <c:valAx>
        <c:axId val="50471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70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9144</c:v>
                </c:pt>
                <c:pt idx="5">
                  <c:v>9306</c:v>
                </c:pt>
                <c:pt idx="8">
                  <c:v>9419</c:v>
                </c:pt>
                <c:pt idx="11">
                  <c:v>9710</c:v>
                </c:pt>
                <c:pt idx="14">
                  <c:v>10639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747</c:v>
                </c:pt>
                <c:pt idx="5">
                  <c:v>797</c:v>
                </c:pt>
                <c:pt idx="8">
                  <c:v>754</c:v>
                </c:pt>
                <c:pt idx="11">
                  <c:v>698</c:v>
                </c:pt>
                <c:pt idx="14">
                  <c:v>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3123</c:v>
                </c:pt>
                <c:pt idx="5">
                  <c:v>3431</c:v>
                </c:pt>
                <c:pt idx="8">
                  <c:v>3786</c:v>
                </c:pt>
                <c:pt idx="11">
                  <c:v>4177</c:v>
                </c:pt>
                <c:pt idx="14">
                  <c:v>4313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2271</c:v>
                </c:pt>
                <c:pt idx="3">
                  <c:v>2281</c:v>
                </c:pt>
                <c:pt idx="6">
                  <c:v>2150</c:v>
                </c:pt>
                <c:pt idx="9">
                  <c:v>2299</c:v>
                </c:pt>
                <c:pt idx="12">
                  <c:v>2335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3699</c:v>
                </c:pt>
                <c:pt idx="3">
                  <c:v>3829</c:v>
                </c:pt>
                <c:pt idx="6">
                  <c:v>3784</c:v>
                </c:pt>
                <c:pt idx="9">
                  <c:v>3757</c:v>
                </c:pt>
                <c:pt idx="12">
                  <c:v>3592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c:v>
                </c:pt>
                <c:pt idx="3">
                  <c:v>20</c:v>
                </c:pt>
                <c:pt idx="6">
                  <c:v>20</c:v>
                </c:pt>
                <c:pt idx="9">
                  <c:v>0</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9963</c:v>
                </c:pt>
                <c:pt idx="3">
                  <c:v>10038</c:v>
                </c:pt>
                <c:pt idx="6">
                  <c:v>10351</c:v>
                </c:pt>
                <c:pt idx="9">
                  <c:v>10667</c:v>
                </c:pt>
                <c:pt idx="12">
                  <c:v>11806</c:v>
                </c:pt>
              </c:numCache>
            </c:numRef>
          </c:val>
        </c:ser>
        <c:dLbls>
          <c:showLegendKey val="0"/>
          <c:showVal val="0"/>
          <c:showCatName val="0"/>
          <c:showSerName val="0"/>
          <c:showPercent val="0"/>
          <c:showBubbleSize val="0"/>
        </c:dLbls>
        <c:gapWidth val="100"/>
        <c:overlap val="100"/>
        <c:axId val="503795336"/>
        <c:axId val="50379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2945</c:v>
                </c:pt>
                <c:pt idx="2">
                  <c:v>#N/A</c:v>
                </c:pt>
                <c:pt idx="3">
                  <c:v>#N/A</c:v>
                </c:pt>
                <c:pt idx="4">
                  <c:v>2634</c:v>
                </c:pt>
                <c:pt idx="5">
                  <c:v>#N/A</c:v>
                </c:pt>
                <c:pt idx="6">
                  <c:v>#N/A</c:v>
                </c:pt>
                <c:pt idx="7">
                  <c:v>2345</c:v>
                </c:pt>
                <c:pt idx="8">
                  <c:v>#N/A</c:v>
                </c:pt>
                <c:pt idx="9">
                  <c:v>#N/A</c:v>
                </c:pt>
                <c:pt idx="10">
                  <c:v>2138</c:v>
                </c:pt>
                <c:pt idx="11">
                  <c:v>#N/A</c:v>
                </c:pt>
                <c:pt idx="12">
                  <c:v>#N/A</c:v>
                </c:pt>
                <c:pt idx="13">
                  <c:v>2139</c:v>
                </c:pt>
                <c:pt idx="14">
                  <c:v>#N/A</c:v>
                </c:pt>
              </c:numCache>
            </c:numRef>
          </c:val>
          <c:smooth val="0"/>
        </c:ser>
        <c:dLbls>
          <c:showLegendKey val="0"/>
          <c:showVal val="0"/>
          <c:showCatName val="0"/>
          <c:showSerName val="0"/>
          <c:showPercent val="0"/>
          <c:showBubbleSize val="0"/>
        </c:dLbls>
        <c:marker val="1"/>
        <c:smooth val="0"/>
        <c:axId val="503795336"/>
        <c:axId val="503795728"/>
      </c:lineChart>
      <c:catAx>
        <c:axId val="50379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795728"/>
        <c:crosses val="autoZero"/>
        <c:auto val="1"/>
        <c:lblAlgn val="ctr"/>
        <c:lblOffset val="100"/>
        <c:tickLblSkip val="1"/>
        <c:tickMarkSkip val="1"/>
        <c:noMultiLvlLbl val="0"/>
      </c:catAx>
      <c:valAx>
        <c:axId val="50379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9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２４年度以降に実施した大型事業に伴う地方債の償還が始まることや、市庁舎建替えに伴う新規地方債の発行が予定されていることから、実質公債費比率の上昇が懸念される。</a:t>
          </a:r>
        </a:p>
        <a:p>
          <a:r>
            <a:rPr kumimoji="1" lang="ja-JP" altLang="en-US" sz="1400">
              <a:latin typeface="ＭＳ ゴシック" pitchFamily="49" charset="-128"/>
              <a:ea typeface="ＭＳ ゴシック" pitchFamily="49" charset="-128"/>
            </a:rPr>
            <a:t>　後年度の負担を軽減するよう、これまで以上に公債費の適正化に取り組んでいく必要がある。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大型事業実施により地方債の残高は増えているものの、充当可能な基金の増加や臨時財政対策債の増加等による基準財政需要額算入見込額の増加により、将来負担比率の分子は、ほぼ横ばいとなっている。</a:t>
          </a:r>
        </a:p>
        <a:p>
          <a:r>
            <a:rPr kumimoji="1" lang="ja-JP" altLang="en-US" sz="1400">
              <a:latin typeface="ＭＳ ゴシック" pitchFamily="49" charset="-128"/>
              <a:ea typeface="ＭＳ ゴシック" pitchFamily="49" charset="-128"/>
            </a:rPr>
            <a:t>　今後も将来にわたって安定した財政運営をしていくため、新規事業の精査や地方債発行の抑制に努め、更なる健全化を目指す。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0.01</a:t>
          </a:r>
          <a:r>
            <a:rPr kumimoji="1" lang="ja-JP" altLang="en-US" sz="1300">
              <a:latin typeface="ＭＳ Ｐゴシック"/>
            </a:rPr>
            <a:t>ポイント改善し、類似団体平均を</a:t>
          </a:r>
          <a:r>
            <a:rPr kumimoji="1" lang="en-US" altLang="ja-JP" sz="1300">
              <a:latin typeface="ＭＳ Ｐゴシック"/>
            </a:rPr>
            <a:t>0.03</a:t>
          </a:r>
          <a:r>
            <a:rPr kumimoji="1" lang="ja-JP" altLang="en-US" sz="1300">
              <a:latin typeface="ＭＳ Ｐゴシック"/>
            </a:rPr>
            <a:t>ポイント上回っている。引き続き、徴収強化や市有地売却等により自主財源の確保に努め、財政力の維持・強化を図る。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経常収支比率は昨年度から</a:t>
          </a:r>
          <a:r>
            <a:rPr kumimoji="1" lang="en-US" altLang="ja-JP" sz="1300">
              <a:latin typeface="ＭＳ Ｐゴシック"/>
            </a:rPr>
            <a:t>1.8</a:t>
          </a:r>
          <a:r>
            <a:rPr kumimoji="1" lang="ja-JP" altLang="en-US" sz="1300">
              <a:latin typeface="ＭＳ Ｐゴシック"/>
            </a:rPr>
            <a:t>ポイント悪化し、</a:t>
          </a:r>
          <a:r>
            <a:rPr kumimoji="1" lang="en-US" altLang="ja-JP" sz="1300">
              <a:latin typeface="ＭＳ Ｐゴシック"/>
            </a:rPr>
            <a:t>96.6</a:t>
          </a:r>
          <a:r>
            <a:rPr kumimoji="1" lang="ja-JP" altLang="en-US" sz="1300">
              <a:latin typeface="ＭＳ Ｐゴシック"/>
            </a:rPr>
            <a:t>％と類似団体平均を大きく上回っている。要因としては、人件費の増加（</a:t>
          </a:r>
          <a:r>
            <a:rPr kumimoji="1" lang="en-US" altLang="ja-JP" sz="1300">
              <a:latin typeface="ＭＳ Ｐゴシック"/>
            </a:rPr>
            <a:t>102,403</a:t>
          </a:r>
          <a:r>
            <a:rPr kumimoji="1" lang="ja-JP" altLang="en-US" sz="1300">
              <a:latin typeface="ＭＳ Ｐゴシック"/>
            </a:rPr>
            <a:t>千円）、及び公債費（</a:t>
          </a:r>
          <a:r>
            <a:rPr kumimoji="1" lang="en-US" altLang="ja-JP" sz="1300">
              <a:latin typeface="ＭＳ Ｐゴシック"/>
            </a:rPr>
            <a:t>71,174</a:t>
          </a:r>
          <a:r>
            <a:rPr kumimoji="1" lang="ja-JP" altLang="en-US" sz="1300">
              <a:latin typeface="ＭＳ Ｐゴシック"/>
            </a:rPr>
            <a:t>千円）が増加したことが挙げられる。これまでも、行財政改革の取組を通じて事務事業の廃止・縮小を進めてきたが、全ての事務事業の優先度を厳しく精査し、経常経費の削減を図りたい。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62</xdr:row>
      <xdr:rowOff>28363</xdr:rowOff>
    </xdr:to>
    <xdr:cxnSp macro="">
      <xdr:nvCxnSpPr>
        <xdr:cNvPr id="131" name="直線コネクタ 130"/>
        <xdr:cNvCxnSpPr/>
      </xdr:nvCxnSpPr>
      <xdr:spPr>
        <a:xfrm>
          <a:off x="4114800" y="105858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61</xdr:row>
      <xdr:rowOff>159596</xdr:rowOff>
    </xdr:to>
    <xdr:cxnSp macro="">
      <xdr:nvCxnSpPr>
        <xdr:cNvPr id="134" name="直線コネクタ 133"/>
        <xdr:cNvCxnSpPr/>
      </xdr:nvCxnSpPr>
      <xdr:spPr>
        <a:xfrm flipV="1">
          <a:off x="3225800" y="1058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52494</xdr:rowOff>
    </xdr:to>
    <xdr:cxnSp macro="">
      <xdr:nvCxnSpPr>
        <xdr:cNvPr id="137" name="直線コネクタ 136"/>
        <xdr:cNvCxnSpPr/>
      </xdr:nvCxnSpPr>
      <xdr:spPr>
        <a:xfrm flipV="1">
          <a:off x="2336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62</xdr:row>
      <xdr:rowOff>52494</xdr:rowOff>
    </xdr:to>
    <xdr:cxnSp macro="">
      <xdr:nvCxnSpPr>
        <xdr:cNvPr id="140" name="直線コネクタ 139"/>
        <xdr:cNvCxnSpPr/>
      </xdr:nvCxnSpPr>
      <xdr:spPr>
        <a:xfrm>
          <a:off x="1447800" y="1053359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50" name="円/楕円 149"/>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121090</xdr:rowOff>
    </xdr:from>
    <xdr:ext cx="762000" cy="259045"/>
    <xdr:sp macro="" textlink="">
      <xdr:nvSpPr>
        <xdr:cNvPr id="151" name="財政構造の弾力性該当値テキスト"/>
        <xdr:cNvSpPr txBox="1"/>
      </xdr:nvSpPr>
      <xdr:spPr>
        <a:xfrm>
          <a:off x="5041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2" name="円/楕円 151"/>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163000</xdr:rowOff>
    </xdr:from>
    <xdr:ext cx="736600" cy="259045"/>
    <xdr:sp macro="" textlink="">
      <xdr:nvSpPr>
        <xdr:cNvPr id="153" name="テキスト ボックス 152"/>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4" name="円/楕円 153"/>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23723</xdr:rowOff>
    </xdr:from>
    <xdr:ext cx="762000" cy="259045"/>
    <xdr:sp macro="" textlink="">
      <xdr:nvSpPr>
        <xdr:cNvPr id="155" name="テキスト ボックス 154"/>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6" name="円/楕円 155"/>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88071</xdr:rowOff>
    </xdr:from>
    <xdr:ext cx="762000" cy="259045"/>
    <xdr:sp macro="" textlink="">
      <xdr:nvSpPr>
        <xdr:cNvPr id="157" name="テキスト ボックス 156"/>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24342</xdr:rowOff>
    </xdr:from>
    <xdr:to>
      <xdr:col>2</xdr:col>
      <xdr:colOff>127000</xdr:colOff>
      <xdr:row>61</xdr:row>
      <xdr:rowOff>125942</xdr:rowOff>
    </xdr:to>
    <xdr:sp macro="" textlink="">
      <xdr:nvSpPr>
        <xdr:cNvPr id="158" name="円/楕円 157"/>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110719</xdr:rowOff>
    </xdr:from>
    <xdr:ext cx="762000" cy="259045"/>
    <xdr:sp macro="" textlink="">
      <xdr:nvSpPr>
        <xdr:cNvPr id="159" name="テキスト ボックス 158"/>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7,380</a:t>
          </a:r>
          <a:r>
            <a:rPr kumimoji="1" lang="ja-JP" altLang="en-US" sz="1300">
              <a:latin typeface="ＭＳ Ｐゴシック"/>
            </a:rPr>
            <a:t>円増加し、類似団体平均を</a:t>
          </a:r>
          <a:r>
            <a:rPr kumimoji="1" lang="en-US" altLang="ja-JP" sz="1300">
              <a:latin typeface="ＭＳ Ｐゴシック"/>
            </a:rPr>
            <a:t>388</a:t>
          </a:r>
          <a:r>
            <a:rPr kumimoji="1" lang="ja-JP" altLang="en-US" sz="1300">
              <a:latin typeface="ＭＳ Ｐゴシック"/>
            </a:rPr>
            <a:t>円上回っている。人件費については、定住促進や防災対策事業のために雇用した非常勤嘱託員及び、国勢調査調査員等の報酬が増加している。物件費については、マイナンバー制度導入に伴うシステム改修委託料や総合計画策定委託料等が増加し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また、昨年度から人口が</a:t>
          </a:r>
          <a:r>
            <a:rPr kumimoji="1" lang="en-US" altLang="ja-JP" sz="1300">
              <a:latin typeface="ＭＳ Ｐゴシック"/>
            </a:rPr>
            <a:t>392</a:t>
          </a:r>
          <a:r>
            <a:rPr kumimoji="1" lang="ja-JP" altLang="en-US" sz="1300">
              <a:latin typeface="ＭＳ Ｐゴシック"/>
            </a:rPr>
            <a:t>人減少したことも影響し、</a:t>
          </a:r>
          <a:r>
            <a:rPr kumimoji="1" lang="en-US" altLang="ja-JP" sz="1300">
              <a:latin typeface="ＭＳ Ｐゴシック"/>
            </a:rPr>
            <a:t>1</a:t>
          </a:r>
          <a:r>
            <a:rPr kumimoji="1" lang="ja-JP" altLang="en-US" sz="1300">
              <a:latin typeface="ＭＳ Ｐゴシック"/>
            </a:rPr>
            <a:t>人当たりの数値が大幅に増加することとなった。今後も適正な職員定数及び給与水準を維持し、総人件費の抑制に努めたい。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144577</xdr:rowOff>
    </xdr:from>
    <xdr:to>
      <xdr:col>7</xdr:col>
      <xdr:colOff>152400</xdr:colOff>
      <xdr:row>83</xdr:row>
      <xdr:rowOff>32486</xdr:rowOff>
    </xdr:to>
    <xdr:cxnSp macro="">
      <xdr:nvCxnSpPr>
        <xdr:cNvPr id="194" name="直線コネクタ 193"/>
        <xdr:cNvCxnSpPr/>
      </xdr:nvCxnSpPr>
      <xdr:spPr>
        <a:xfrm>
          <a:off x="4114800" y="14203477"/>
          <a:ext cx="8382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126030</xdr:rowOff>
    </xdr:from>
    <xdr:to>
      <xdr:col>6</xdr:col>
      <xdr:colOff>0</xdr:colOff>
      <xdr:row>82</xdr:row>
      <xdr:rowOff>144577</xdr:rowOff>
    </xdr:to>
    <xdr:cxnSp macro="">
      <xdr:nvCxnSpPr>
        <xdr:cNvPr id="197" name="直線コネクタ 196"/>
        <xdr:cNvCxnSpPr/>
      </xdr:nvCxnSpPr>
      <xdr:spPr>
        <a:xfrm>
          <a:off x="3225800" y="14184930"/>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108269</xdr:rowOff>
    </xdr:from>
    <xdr:to>
      <xdr:col>4</xdr:col>
      <xdr:colOff>482600</xdr:colOff>
      <xdr:row>82</xdr:row>
      <xdr:rowOff>126030</xdr:rowOff>
    </xdr:to>
    <xdr:cxnSp macro="">
      <xdr:nvCxnSpPr>
        <xdr:cNvPr id="200" name="直線コネクタ 199"/>
        <xdr:cNvCxnSpPr/>
      </xdr:nvCxnSpPr>
      <xdr:spPr>
        <a:xfrm>
          <a:off x="2336800" y="14167169"/>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108269</xdr:rowOff>
    </xdr:from>
    <xdr:to>
      <xdr:col>3</xdr:col>
      <xdr:colOff>279400</xdr:colOff>
      <xdr:row>82</xdr:row>
      <xdr:rowOff>143073</xdr:rowOff>
    </xdr:to>
    <xdr:cxnSp macro="">
      <xdr:nvCxnSpPr>
        <xdr:cNvPr id="203" name="直線コネクタ 202"/>
        <xdr:cNvCxnSpPr/>
      </xdr:nvCxnSpPr>
      <xdr:spPr>
        <a:xfrm flipV="1">
          <a:off x="1447800" y="14167169"/>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153136</xdr:rowOff>
    </xdr:from>
    <xdr:to>
      <xdr:col>7</xdr:col>
      <xdr:colOff>203200</xdr:colOff>
      <xdr:row>83</xdr:row>
      <xdr:rowOff>83286</xdr:rowOff>
    </xdr:to>
    <xdr:sp macro="" textlink="">
      <xdr:nvSpPr>
        <xdr:cNvPr id="213" name="円/楕円 212"/>
        <xdr:cNvSpPr/>
      </xdr:nvSpPr>
      <xdr:spPr>
        <a:xfrm>
          <a:off x="49022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125213</xdr:rowOff>
    </xdr:from>
    <xdr:ext cx="762000" cy="259045"/>
    <xdr:sp macro="" textlink="">
      <xdr:nvSpPr>
        <xdr:cNvPr id="214" name="人件費・物件費等の状況該当値テキスト"/>
        <xdr:cNvSpPr txBox="1"/>
      </xdr:nvSpPr>
      <xdr:spPr>
        <a:xfrm>
          <a:off x="5041900" y="1418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93777</xdr:rowOff>
    </xdr:from>
    <xdr:to>
      <xdr:col>6</xdr:col>
      <xdr:colOff>50800</xdr:colOff>
      <xdr:row>83</xdr:row>
      <xdr:rowOff>23927</xdr:rowOff>
    </xdr:to>
    <xdr:sp macro="" textlink="">
      <xdr:nvSpPr>
        <xdr:cNvPr id="215" name="円/楕円 214"/>
        <xdr:cNvSpPr/>
      </xdr:nvSpPr>
      <xdr:spPr>
        <a:xfrm>
          <a:off x="4064000" y="141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34104</xdr:rowOff>
    </xdr:from>
    <xdr:ext cx="736600" cy="259045"/>
    <xdr:sp macro="" textlink="">
      <xdr:nvSpPr>
        <xdr:cNvPr id="216" name="テキスト ボックス 215"/>
        <xdr:cNvSpPr txBox="1"/>
      </xdr:nvSpPr>
      <xdr:spPr>
        <a:xfrm>
          <a:off x="3733800" y="1392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75230</xdr:rowOff>
    </xdr:from>
    <xdr:to>
      <xdr:col>4</xdr:col>
      <xdr:colOff>533400</xdr:colOff>
      <xdr:row>83</xdr:row>
      <xdr:rowOff>5380</xdr:rowOff>
    </xdr:to>
    <xdr:sp macro="" textlink="">
      <xdr:nvSpPr>
        <xdr:cNvPr id="217" name="円/楕円 216"/>
        <xdr:cNvSpPr/>
      </xdr:nvSpPr>
      <xdr:spPr>
        <a:xfrm>
          <a:off x="3175000" y="141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161607</xdr:rowOff>
    </xdr:from>
    <xdr:ext cx="762000" cy="259045"/>
    <xdr:sp macro="" textlink="">
      <xdr:nvSpPr>
        <xdr:cNvPr id="218" name="テキスト ボックス 217"/>
        <xdr:cNvSpPr txBox="1"/>
      </xdr:nvSpPr>
      <xdr:spPr>
        <a:xfrm>
          <a:off x="2844800" y="142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57469</xdr:rowOff>
    </xdr:from>
    <xdr:to>
      <xdr:col>3</xdr:col>
      <xdr:colOff>330200</xdr:colOff>
      <xdr:row>82</xdr:row>
      <xdr:rowOff>159069</xdr:rowOff>
    </xdr:to>
    <xdr:sp macro="" textlink="">
      <xdr:nvSpPr>
        <xdr:cNvPr id="219" name="円/楕円 218"/>
        <xdr:cNvSpPr/>
      </xdr:nvSpPr>
      <xdr:spPr>
        <a:xfrm>
          <a:off x="2286000" y="141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169246</xdr:rowOff>
    </xdr:from>
    <xdr:ext cx="762000" cy="259045"/>
    <xdr:sp macro="" textlink="">
      <xdr:nvSpPr>
        <xdr:cNvPr id="220" name="テキスト ボックス 219"/>
        <xdr:cNvSpPr txBox="1"/>
      </xdr:nvSpPr>
      <xdr:spPr>
        <a:xfrm>
          <a:off x="1955800" y="1388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92273</xdr:rowOff>
    </xdr:from>
    <xdr:to>
      <xdr:col>2</xdr:col>
      <xdr:colOff>127000</xdr:colOff>
      <xdr:row>83</xdr:row>
      <xdr:rowOff>22423</xdr:rowOff>
    </xdr:to>
    <xdr:sp macro="" textlink="">
      <xdr:nvSpPr>
        <xdr:cNvPr id="221" name="円/楕円 220"/>
        <xdr:cNvSpPr/>
      </xdr:nvSpPr>
      <xdr:spPr>
        <a:xfrm>
          <a:off x="1397000" y="141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32600</xdr:rowOff>
    </xdr:from>
    <xdr:ext cx="762000" cy="259045"/>
    <xdr:sp macro="" textlink="">
      <xdr:nvSpPr>
        <xdr:cNvPr id="222" name="テキスト ボックス 221"/>
        <xdr:cNvSpPr txBox="1"/>
      </xdr:nvSpPr>
      <xdr:spPr>
        <a:xfrm>
          <a:off x="1066800" y="1392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ポイント改善したものの、全国市平均を</a:t>
          </a:r>
          <a:r>
            <a:rPr kumimoji="1" lang="en-US" altLang="ja-JP" sz="1300">
              <a:latin typeface="ＭＳ Ｐゴシック"/>
            </a:rPr>
            <a:t>1.2</a:t>
          </a:r>
          <a:r>
            <a:rPr kumimoji="1" lang="ja-JP" altLang="en-US" sz="1300">
              <a:latin typeface="ＭＳ Ｐゴシック"/>
            </a:rPr>
            <a:t>ポイント、類似団体平均を</a:t>
          </a:r>
          <a:r>
            <a:rPr kumimoji="1" lang="en-US" altLang="ja-JP" sz="1300">
              <a:latin typeface="ＭＳ Ｐゴシック"/>
            </a:rPr>
            <a:t>2.5</a:t>
          </a:r>
          <a:r>
            <a:rPr kumimoji="1" lang="ja-JP" altLang="en-US" sz="1300">
              <a:latin typeface="ＭＳ Ｐゴシック"/>
            </a:rPr>
            <a:t>ポイント上回っている状態であることから、人件費の抑制に向け、国や県、他の自治体の状況等を調査・検証しながら、総人件費の抑制に努める。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116078</xdr:rowOff>
    </xdr:from>
    <xdr:to>
      <xdr:col>24</xdr:col>
      <xdr:colOff>558800</xdr:colOff>
      <xdr:row>86</xdr:row>
      <xdr:rowOff>125730</xdr:rowOff>
    </xdr:to>
    <xdr:cxnSp macro="">
      <xdr:nvCxnSpPr>
        <xdr:cNvPr id="254" name="直線コネクタ 253"/>
        <xdr:cNvCxnSpPr/>
      </xdr:nvCxnSpPr>
      <xdr:spPr>
        <a:xfrm flipV="1">
          <a:off x="16179800" y="148607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116078</xdr:rowOff>
    </xdr:from>
    <xdr:to>
      <xdr:col>23</xdr:col>
      <xdr:colOff>406400</xdr:colOff>
      <xdr:row>86</xdr:row>
      <xdr:rowOff>125730</xdr:rowOff>
    </xdr:to>
    <xdr:cxnSp macro="">
      <xdr:nvCxnSpPr>
        <xdr:cNvPr id="257" name="直線コネクタ 256"/>
        <xdr:cNvCxnSpPr/>
      </xdr:nvCxnSpPr>
      <xdr:spPr>
        <a:xfrm>
          <a:off x="15290800" y="148607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116078</xdr:rowOff>
    </xdr:from>
    <xdr:to>
      <xdr:col>22</xdr:col>
      <xdr:colOff>203200</xdr:colOff>
      <xdr:row>89</xdr:row>
      <xdr:rowOff>2287</xdr:rowOff>
    </xdr:to>
    <xdr:cxnSp macro="">
      <xdr:nvCxnSpPr>
        <xdr:cNvPr id="260" name="直線コネクタ 259"/>
        <xdr:cNvCxnSpPr/>
      </xdr:nvCxnSpPr>
      <xdr:spPr>
        <a:xfrm flipV="1">
          <a:off x="14401800" y="14860778"/>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159258</xdr:rowOff>
    </xdr:from>
    <xdr:to>
      <xdr:col>21</xdr:col>
      <xdr:colOff>0</xdr:colOff>
      <xdr:row>89</xdr:row>
      <xdr:rowOff>2287</xdr:rowOff>
    </xdr:to>
    <xdr:cxnSp macro="">
      <xdr:nvCxnSpPr>
        <xdr:cNvPr id="263" name="直線コネクタ 262"/>
        <xdr:cNvCxnSpPr/>
      </xdr:nvCxnSpPr>
      <xdr:spPr>
        <a:xfrm>
          <a:off x="13512800" y="152468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65278</xdr:rowOff>
    </xdr:from>
    <xdr:to>
      <xdr:col>24</xdr:col>
      <xdr:colOff>609600</xdr:colOff>
      <xdr:row>86</xdr:row>
      <xdr:rowOff>166878</xdr:rowOff>
    </xdr:to>
    <xdr:sp macro="" textlink="">
      <xdr:nvSpPr>
        <xdr:cNvPr id="273" name="円/楕円 272"/>
        <xdr:cNvSpPr/>
      </xdr:nvSpPr>
      <xdr:spPr>
        <a:xfrm>
          <a:off x="169672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132605</xdr:rowOff>
    </xdr:from>
    <xdr:ext cx="762000" cy="259045"/>
    <xdr:sp macro="" textlink="">
      <xdr:nvSpPr>
        <xdr:cNvPr id="274" name="給与水準   （国との比較）該当値テキスト"/>
        <xdr:cNvSpPr txBox="1"/>
      </xdr:nvSpPr>
      <xdr:spPr>
        <a:xfrm>
          <a:off x="17106900" y="147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5" name="円/楕円 274"/>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6" name="テキスト ボックス 275"/>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65278</xdr:rowOff>
    </xdr:from>
    <xdr:to>
      <xdr:col>22</xdr:col>
      <xdr:colOff>254000</xdr:colOff>
      <xdr:row>86</xdr:row>
      <xdr:rowOff>166878</xdr:rowOff>
    </xdr:to>
    <xdr:sp macro="" textlink="">
      <xdr:nvSpPr>
        <xdr:cNvPr id="277" name="円/楕円 276"/>
        <xdr:cNvSpPr/>
      </xdr:nvSpPr>
      <xdr:spPr>
        <a:xfrm>
          <a:off x="15240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151655</xdr:rowOff>
    </xdr:from>
    <xdr:ext cx="762000" cy="259045"/>
    <xdr:sp macro="" textlink="">
      <xdr:nvSpPr>
        <xdr:cNvPr id="278" name="テキスト ボックス 277"/>
        <xdr:cNvSpPr txBox="1"/>
      </xdr:nvSpPr>
      <xdr:spPr>
        <a:xfrm>
          <a:off x="14909800" y="148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122937</xdr:rowOff>
    </xdr:from>
    <xdr:to>
      <xdr:col>21</xdr:col>
      <xdr:colOff>50800</xdr:colOff>
      <xdr:row>89</xdr:row>
      <xdr:rowOff>53087</xdr:rowOff>
    </xdr:to>
    <xdr:sp macro="" textlink="">
      <xdr:nvSpPr>
        <xdr:cNvPr id="279" name="円/楕円 278"/>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37864</xdr:rowOff>
    </xdr:from>
    <xdr:ext cx="762000" cy="259045"/>
    <xdr:sp macro="" textlink="">
      <xdr:nvSpPr>
        <xdr:cNvPr id="280" name="テキスト ボックス 279"/>
        <xdr:cNvSpPr txBox="1"/>
      </xdr:nvSpPr>
      <xdr:spPr>
        <a:xfrm>
          <a:off x="14020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108458</xdr:rowOff>
    </xdr:from>
    <xdr:to>
      <xdr:col>19</xdr:col>
      <xdr:colOff>533400</xdr:colOff>
      <xdr:row>89</xdr:row>
      <xdr:rowOff>38608</xdr:rowOff>
    </xdr:to>
    <xdr:sp macro="" textlink="">
      <xdr:nvSpPr>
        <xdr:cNvPr id="281" name="円/楕円 280"/>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23385</xdr:rowOff>
    </xdr:from>
    <xdr:ext cx="762000" cy="259045"/>
    <xdr:sp macro="" textlink="">
      <xdr:nvSpPr>
        <xdr:cNvPr id="282" name="テキスト ボックス 281"/>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職員数の見直し等に取り組んできたが、離島半島部を抱え行政効率が悪く、学校給食を自校式で行っていることなどにより、全国平均を大きく上回っている。職員数の適正化を図り、適正な配置に努める。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73751</xdr:rowOff>
    </xdr:from>
    <xdr:to>
      <xdr:col>24</xdr:col>
      <xdr:colOff>558800</xdr:colOff>
      <xdr:row>62</xdr:row>
      <xdr:rowOff>92710</xdr:rowOff>
    </xdr:to>
    <xdr:cxnSp macro="">
      <xdr:nvCxnSpPr>
        <xdr:cNvPr id="319" name="直線コネクタ 318"/>
        <xdr:cNvCxnSpPr/>
      </xdr:nvCxnSpPr>
      <xdr:spPr>
        <a:xfrm>
          <a:off x="16179800" y="1070365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27215</xdr:rowOff>
    </xdr:from>
    <xdr:to>
      <xdr:col>23</xdr:col>
      <xdr:colOff>406400</xdr:colOff>
      <xdr:row>62</xdr:row>
      <xdr:rowOff>73751</xdr:rowOff>
    </xdr:to>
    <xdr:cxnSp macro="">
      <xdr:nvCxnSpPr>
        <xdr:cNvPr id="322" name="直線コネクタ 321"/>
        <xdr:cNvCxnSpPr/>
      </xdr:nvCxnSpPr>
      <xdr:spPr>
        <a:xfrm>
          <a:off x="15290800" y="1065711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27215</xdr:rowOff>
    </xdr:from>
    <xdr:to>
      <xdr:col>22</xdr:col>
      <xdr:colOff>203200</xdr:colOff>
      <xdr:row>62</xdr:row>
      <xdr:rowOff>59962</xdr:rowOff>
    </xdr:to>
    <xdr:cxnSp macro="">
      <xdr:nvCxnSpPr>
        <xdr:cNvPr id="325" name="直線コネクタ 324"/>
        <xdr:cNvCxnSpPr/>
      </xdr:nvCxnSpPr>
      <xdr:spPr>
        <a:xfrm flipV="1">
          <a:off x="14401800" y="10657115"/>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59962</xdr:rowOff>
    </xdr:to>
    <xdr:cxnSp macro="">
      <xdr:nvCxnSpPr>
        <xdr:cNvPr id="328" name="直線コネクタ 327"/>
        <xdr:cNvCxnSpPr/>
      </xdr:nvCxnSpPr>
      <xdr:spPr>
        <a:xfrm>
          <a:off x="13512800" y="1068124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38" name="円/楕円 337"/>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13987</xdr:rowOff>
    </xdr:from>
    <xdr:ext cx="762000" cy="259045"/>
    <xdr:sp macro="" textlink="">
      <xdr:nvSpPr>
        <xdr:cNvPr id="339"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22951</xdr:rowOff>
    </xdr:from>
    <xdr:to>
      <xdr:col>23</xdr:col>
      <xdr:colOff>457200</xdr:colOff>
      <xdr:row>62</xdr:row>
      <xdr:rowOff>124551</xdr:rowOff>
    </xdr:to>
    <xdr:sp macro="" textlink="">
      <xdr:nvSpPr>
        <xdr:cNvPr id="340" name="円/楕円 339"/>
        <xdr:cNvSpPr/>
      </xdr:nvSpPr>
      <xdr:spPr>
        <a:xfrm>
          <a:off x="16129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109328</xdr:rowOff>
    </xdr:from>
    <xdr:ext cx="736600" cy="259045"/>
    <xdr:sp macro="" textlink="">
      <xdr:nvSpPr>
        <xdr:cNvPr id="341" name="テキスト ボックス 340"/>
        <xdr:cNvSpPr txBox="1"/>
      </xdr:nvSpPr>
      <xdr:spPr>
        <a:xfrm>
          <a:off x="15798800" y="1073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147865</xdr:rowOff>
    </xdr:from>
    <xdr:to>
      <xdr:col>22</xdr:col>
      <xdr:colOff>254000</xdr:colOff>
      <xdr:row>62</xdr:row>
      <xdr:rowOff>78015</xdr:rowOff>
    </xdr:to>
    <xdr:sp macro="" textlink="">
      <xdr:nvSpPr>
        <xdr:cNvPr id="342" name="円/楕円 341"/>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43" name="テキスト ボックス 342"/>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9162</xdr:rowOff>
    </xdr:from>
    <xdr:to>
      <xdr:col>21</xdr:col>
      <xdr:colOff>50800</xdr:colOff>
      <xdr:row>62</xdr:row>
      <xdr:rowOff>110762</xdr:rowOff>
    </xdr:to>
    <xdr:sp macro="" textlink="">
      <xdr:nvSpPr>
        <xdr:cNvPr id="344" name="円/楕円 343"/>
        <xdr:cNvSpPr/>
      </xdr:nvSpPr>
      <xdr:spPr>
        <a:xfrm>
          <a:off x="14351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95539</xdr:rowOff>
    </xdr:from>
    <xdr:ext cx="762000" cy="259045"/>
    <xdr:sp macro="" textlink="">
      <xdr:nvSpPr>
        <xdr:cNvPr id="345" name="テキスト ボックス 344"/>
        <xdr:cNvSpPr txBox="1"/>
      </xdr:nvSpPr>
      <xdr:spPr>
        <a:xfrm>
          <a:off x="14020800" y="107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6" name="円/楕円 345"/>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86921</xdr:rowOff>
    </xdr:from>
    <xdr:ext cx="762000" cy="259045"/>
    <xdr:sp macro="" textlink="">
      <xdr:nvSpPr>
        <xdr:cNvPr id="347" name="テキスト ボックス 346"/>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地方債償還額の増加により</a:t>
          </a:r>
          <a:r>
            <a:rPr kumimoji="1" lang="en-US" altLang="ja-JP" sz="1300">
              <a:latin typeface="ＭＳ Ｐゴシック"/>
            </a:rPr>
            <a:t>27</a:t>
          </a:r>
          <a:r>
            <a:rPr kumimoji="1" lang="ja-JP" altLang="en-US" sz="1300">
              <a:latin typeface="ＭＳ Ｐゴシック"/>
            </a:rPr>
            <a:t>年単年度（</a:t>
          </a:r>
          <a:r>
            <a:rPr kumimoji="1" lang="en-US" altLang="ja-JP" sz="1300">
              <a:latin typeface="ＭＳ Ｐゴシック"/>
            </a:rPr>
            <a:t>12.1%</a:t>
          </a:r>
          <a:r>
            <a:rPr kumimoji="1" lang="ja-JP" altLang="en-US" sz="1300">
              <a:latin typeface="ＭＳ Ｐゴシック"/>
            </a:rPr>
            <a:t>）では昨年度（</a:t>
          </a:r>
          <a:r>
            <a:rPr kumimoji="1" lang="en-US" altLang="ja-JP" sz="1300">
              <a:latin typeface="ＭＳ Ｐゴシック"/>
            </a:rPr>
            <a:t>11.5%</a:t>
          </a:r>
          <a:r>
            <a:rPr kumimoji="1" lang="ja-JP" altLang="en-US" sz="1300">
              <a:latin typeface="ＭＳ Ｐゴシック"/>
            </a:rPr>
            <a:t>）から悪化しているが、</a:t>
          </a:r>
          <a:r>
            <a:rPr kumimoji="1" lang="en-US" altLang="ja-JP" sz="1300">
              <a:latin typeface="ＭＳ Ｐゴシック"/>
            </a:rPr>
            <a:t>3</a:t>
          </a:r>
          <a:r>
            <a:rPr kumimoji="1" lang="ja-JP" altLang="en-US" sz="1300">
              <a:latin typeface="ＭＳ Ｐゴシック"/>
            </a:rPr>
            <a:t>年平均で見ると今回対象外となる</a:t>
          </a:r>
          <a:r>
            <a:rPr kumimoji="1" lang="en-US" altLang="ja-JP" sz="1300">
              <a:latin typeface="ＭＳ Ｐゴシック"/>
            </a:rPr>
            <a:t>24</a:t>
          </a:r>
          <a:r>
            <a:rPr kumimoji="1" lang="ja-JP" altLang="en-US" sz="1300">
              <a:latin typeface="ＭＳ Ｐゴシック"/>
            </a:rPr>
            <a:t>年度の数値（</a:t>
          </a:r>
          <a:r>
            <a:rPr kumimoji="1" lang="en-US" altLang="ja-JP" sz="1300">
              <a:latin typeface="ＭＳ Ｐゴシック"/>
            </a:rPr>
            <a:t>12.6%</a:t>
          </a:r>
          <a:r>
            <a:rPr kumimoji="1" lang="ja-JP" altLang="en-US" sz="1300">
              <a:latin typeface="ＭＳ Ｐゴシック"/>
            </a:rPr>
            <a:t>）よりも下回っていることから</a:t>
          </a:r>
          <a:r>
            <a:rPr kumimoji="1" lang="en-US" altLang="ja-JP" sz="1300">
              <a:latin typeface="ＭＳ Ｐゴシック"/>
            </a:rPr>
            <a:t>0.1</a:t>
          </a:r>
          <a:r>
            <a:rPr kumimoji="1" lang="ja-JP" altLang="en-US" sz="1300">
              <a:latin typeface="ＭＳ Ｐゴシック"/>
            </a:rPr>
            <a:t>ポイント改善した形となっている。ただし、依然として類似団体平均を</a:t>
          </a:r>
          <a:r>
            <a:rPr kumimoji="1" lang="en-US" altLang="ja-JP" sz="1300">
              <a:latin typeface="ＭＳ Ｐゴシック"/>
            </a:rPr>
            <a:t>1.4</a:t>
          </a:r>
          <a:r>
            <a:rPr kumimoji="1" lang="ja-JP" altLang="en-US" sz="1300">
              <a:latin typeface="ＭＳ Ｐゴシック"/>
            </a:rPr>
            <a:t>ポイント上回っている状況である。今後は、市庁舎建替えに伴う新規地方債の発行が予定されていることから、実質公債費比率の上昇が懸念される。</a:t>
          </a:r>
        </a:p>
        <a:p>
          <a:r>
            <a:rPr kumimoji="1" lang="ja-JP" altLang="en-US" sz="1300">
              <a:latin typeface="ＭＳ Ｐゴシック"/>
            </a:rPr>
            <a:t>　後年度の負担を軽減するよう、これまで以上に公債費の適正化に取り組んでいく必要がある。 </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82338</xdr:rowOff>
    </xdr:to>
    <xdr:cxnSp macro="">
      <xdr:nvCxnSpPr>
        <xdr:cNvPr id="381" name="直線コネクタ 380"/>
        <xdr:cNvCxnSpPr/>
      </xdr:nvCxnSpPr>
      <xdr:spPr>
        <a:xfrm flipV="1">
          <a:off x="16179800" y="642397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82338</xdr:rowOff>
    </xdr:from>
    <xdr:to>
      <xdr:col>23</xdr:col>
      <xdr:colOff>406400</xdr:colOff>
      <xdr:row>37</xdr:row>
      <xdr:rowOff>84349</xdr:rowOff>
    </xdr:to>
    <xdr:cxnSp macro="">
      <xdr:nvCxnSpPr>
        <xdr:cNvPr id="384" name="直線コネクタ 383"/>
        <xdr:cNvCxnSpPr/>
      </xdr:nvCxnSpPr>
      <xdr:spPr>
        <a:xfrm flipV="1">
          <a:off x="15290800" y="64259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80328</xdr:rowOff>
    </xdr:from>
    <xdr:to>
      <xdr:col>22</xdr:col>
      <xdr:colOff>203200</xdr:colOff>
      <xdr:row>37</xdr:row>
      <xdr:rowOff>84349</xdr:rowOff>
    </xdr:to>
    <xdr:cxnSp macro="">
      <xdr:nvCxnSpPr>
        <xdr:cNvPr id="387" name="直線コネクタ 386"/>
        <xdr:cNvCxnSpPr/>
      </xdr:nvCxnSpPr>
      <xdr:spPr>
        <a:xfrm>
          <a:off x="14401800" y="64239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80328</xdr:rowOff>
    </xdr:to>
    <xdr:cxnSp macro="">
      <xdr:nvCxnSpPr>
        <xdr:cNvPr id="390" name="直線コネクタ 389"/>
        <xdr:cNvCxnSpPr/>
      </xdr:nvCxnSpPr>
      <xdr:spPr>
        <a:xfrm>
          <a:off x="13512800" y="642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400" name="円/楕円 399"/>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1605</xdr:rowOff>
    </xdr:from>
    <xdr:ext cx="762000" cy="259045"/>
    <xdr:sp macro="" textlink="">
      <xdr:nvSpPr>
        <xdr:cNvPr id="401" name="公債費負担の状況該当値テキスト"/>
        <xdr:cNvSpPr txBox="1"/>
      </xdr:nvSpPr>
      <xdr:spPr>
        <a:xfrm>
          <a:off x="17106900" y="63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31538</xdr:rowOff>
    </xdr:from>
    <xdr:to>
      <xdr:col>23</xdr:col>
      <xdr:colOff>457200</xdr:colOff>
      <xdr:row>37</xdr:row>
      <xdr:rowOff>133138</xdr:rowOff>
    </xdr:to>
    <xdr:sp macro="" textlink="">
      <xdr:nvSpPr>
        <xdr:cNvPr id="402" name="円/楕円 401"/>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117915</xdr:rowOff>
    </xdr:from>
    <xdr:ext cx="736600" cy="259045"/>
    <xdr:sp macro="" textlink="">
      <xdr:nvSpPr>
        <xdr:cNvPr id="403" name="テキスト ボックス 402"/>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33549</xdr:rowOff>
    </xdr:from>
    <xdr:to>
      <xdr:col>22</xdr:col>
      <xdr:colOff>254000</xdr:colOff>
      <xdr:row>37</xdr:row>
      <xdr:rowOff>135149</xdr:rowOff>
    </xdr:to>
    <xdr:sp macro="" textlink="">
      <xdr:nvSpPr>
        <xdr:cNvPr id="404" name="円/楕円 403"/>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119926</xdr:rowOff>
    </xdr:from>
    <xdr:ext cx="762000" cy="259045"/>
    <xdr:sp macro="" textlink="">
      <xdr:nvSpPr>
        <xdr:cNvPr id="405" name="テキスト ボックス 404"/>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06" name="円/楕円 405"/>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141305</xdr:rowOff>
    </xdr:from>
    <xdr:ext cx="762000" cy="259045"/>
    <xdr:sp macro="" textlink="">
      <xdr:nvSpPr>
        <xdr:cNvPr id="407" name="テキスト ボックス 406"/>
        <xdr:cNvSpPr txBox="1"/>
      </xdr:nvSpPr>
      <xdr:spPr>
        <a:xfrm>
          <a:off x="14020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08" name="円/楕円 407"/>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09" name="テキスト ボックス 408"/>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財政調整基金等への積立による充当可能基金の増額等により、前年度から</a:t>
          </a:r>
          <a:r>
            <a:rPr kumimoji="1" lang="en-US" altLang="ja-JP" sz="1300">
              <a:latin typeface="ＭＳ Ｐゴシック"/>
            </a:rPr>
            <a:t>1.2</a:t>
          </a:r>
          <a:r>
            <a:rPr kumimoji="1" lang="ja-JP" altLang="en-US" sz="1300">
              <a:latin typeface="ＭＳ Ｐゴシック"/>
            </a:rPr>
            <a:t>ポイント改善しているが、今後も新規事業実施の際には、慎重に精査し、財政の健全化を推進する。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155765</xdr:rowOff>
    </xdr:from>
    <xdr:to>
      <xdr:col>24</xdr:col>
      <xdr:colOff>558800</xdr:colOff>
      <xdr:row>14</xdr:row>
      <xdr:rowOff>158661</xdr:rowOff>
    </xdr:to>
    <xdr:cxnSp macro="">
      <xdr:nvCxnSpPr>
        <xdr:cNvPr id="441" name="直線コネクタ 440"/>
        <xdr:cNvCxnSpPr/>
      </xdr:nvCxnSpPr>
      <xdr:spPr>
        <a:xfrm flipV="1">
          <a:off x="16179800" y="255606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140543</xdr:rowOff>
    </xdr:from>
    <xdr:ext cx="762000" cy="259045"/>
    <xdr:sp macro="" textlink="">
      <xdr:nvSpPr>
        <xdr:cNvPr id="442" name="将来負担の状況平均値テキスト"/>
        <xdr:cNvSpPr txBox="1"/>
      </xdr:nvSpPr>
      <xdr:spPr>
        <a:xfrm>
          <a:off x="17106900" y="2540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158661</xdr:rowOff>
    </xdr:from>
    <xdr:to>
      <xdr:col>23</xdr:col>
      <xdr:colOff>406400</xdr:colOff>
      <xdr:row>14</xdr:row>
      <xdr:rowOff>168796</xdr:rowOff>
    </xdr:to>
    <xdr:cxnSp macro="">
      <xdr:nvCxnSpPr>
        <xdr:cNvPr id="444" name="直線コネクタ 443"/>
        <xdr:cNvCxnSpPr/>
      </xdr:nvCxnSpPr>
      <xdr:spPr>
        <a:xfrm flipV="1">
          <a:off x="15290800" y="25589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168796</xdr:rowOff>
    </xdr:from>
    <xdr:to>
      <xdr:col>22</xdr:col>
      <xdr:colOff>203200</xdr:colOff>
      <xdr:row>15</xdr:row>
      <xdr:rowOff>13754</xdr:rowOff>
    </xdr:to>
    <xdr:cxnSp macro="">
      <xdr:nvCxnSpPr>
        <xdr:cNvPr id="447" name="直線コネクタ 446"/>
        <xdr:cNvCxnSpPr/>
      </xdr:nvCxnSpPr>
      <xdr:spPr>
        <a:xfrm flipV="1">
          <a:off x="14401800" y="256909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13754</xdr:rowOff>
    </xdr:from>
    <xdr:to>
      <xdr:col>21</xdr:col>
      <xdr:colOff>0</xdr:colOff>
      <xdr:row>15</xdr:row>
      <xdr:rowOff>26543</xdr:rowOff>
    </xdr:to>
    <xdr:cxnSp macro="">
      <xdr:nvCxnSpPr>
        <xdr:cNvPr id="450" name="直線コネクタ 449"/>
        <xdr:cNvCxnSpPr/>
      </xdr:nvCxnSpPr>
      <xdr:spPr>
        <a:xfrm flipV="1">
          <a:off x="13512800" y="2585504"/>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104965</xdr:rowOff>
    </xdr:from>
    <xdr:to>
      <xdr:col>24</xdr:col>
      <xdr:colOff>609600</xdr:colOff>
      <xdr:row>15</xdr:row>
      <xdr:rowOff>35115</xdr:rowOff>
    </xdr:to>
    <xdr:sp macro="" textlink="">
      <xdr:nvSpPr>
        <xdr:cNvPr id="460" name="円/楕円 459"/>
        <xdr:cNvSpPr/>
      </xdr:nvSpPr>
      <xdr:spPr>
        <a:xfrm>
          <a:off x="16967200" y="25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26242</xdr:rowOff>
    </xdr:from>
    <xdr:ext cx="762000" cy="259045"/>
    <xdr:sp macro="" textlink="">
      <xdr:nvSpPr>
        <xdr:cNvPr id="461" name="将来負担の状況該当値テキスト"/>
        <xdr:cNvSpPr txBox="1"/>
      </xdr:nvSpPr>
      <xdr:spPr>
        <a:xfrm>
          <a:off x="17106900" y="242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107861</xdr:rowOff>
    </xdr:from>
    <xdr:to>
      <xdr:col>23</xdr:col>
      <xdr:colOff>457200</xdr:colOff>
      <xdr:row>15</xdr:row>
      <xdr:rowOff>38011</xdr:rowOff>
    </xdr:to>
    <xdr:sp macro="" textlink="">
      <xdr:nvSpPr>
        <xdr:cNvPr id="462" name="円/楕円 461"/>
        <xdr:cNvSpPr/>
      </xdr:nvSpPr>
      <xdr:spPr>
        <a:xfrm>
          <a:off x="16129000" y="25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48188</xdr:rowOff>
    </xdr:from>
    <xdr:ext cx="736600" cy="259045"/>
    <xdr:sp macro="" textlink="">
      <xdr:nvSpPr>
        <xdr:cNvPr id="463" name="テキスト ボックス 462"/>
        <xdr:cNvSpPr txBox="1"/>
      </xdr:nvSpPr>
      <xdr:spPr>
        <a:xfrm>
          <a:off x="15798800" y="227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117996</xdr:rowOff>
    </xdr:from>
    <xdr:to>
      <xdr:col>22</xdr:col>
      <xdr:colOff>254000</xdr:colOff>
      <xdr:row>15</xdr:row>
      <xdr:rowOff>48146</xdr:rowOff>
    </xdr:to>
    <xdr:sp macro="" textlink="">
      <xdr:nvSpPr>
        <xdr:cNvPr id="464" name="円/楕円 463"/>
        <xdr:cNvSpPr/>
      </xdr:nvSpPr>
      <xdr:spPr>
        <a:xfrm>
          <a:off x="15240000" y="25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58323</xdr:rowOff>
    </xdr:from>
    <xdr:ext cx="762000" cy="259045"/>
    <xdr:sp macro="" textlink="">
      <xdr:nvSpPr>
        <xdr:cNvPr id="465" name="テキスト ボックス 464"/>
        <xdr:cNvSpPr txBox="1"/>
      </xdr:nvSpPr>
      <xdr:spPr>
        <a:xfrm>
          <a:off x="14909800" y="228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134404</xdr:rowOff>
    </xdr:from>
    <xdr:to>
      <xdr:col>21</xdr:col>
      <xdr:colOff>50800</xdr:colOff>
      <xdr:row>15</xdr:row>
      <xdr:rowOff>64554</xdr:rowOff>
    </xdr:to>
    <xdr:sp macro="" textlink="">
      <xdr:nvSpPr>
        <xdr:cNvPr id="466" name="円/楕円 465"/>
        <xdr:cNvSpPr/>
      </xdr:nvSpPr>
      <xdr:spPr>
        <a:xfrm>
          <a:off x="14351000" y="25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74731</xdr:rowOff>
    </xdr:from>
    <xdr:ext cx="762000" cy="259045"/>
    <xdr:sp macro="" textlink="">
      <xdr:nvSpPr>
        <xdr:cNvPr id="467" name="テキスト ボックス 466"/>
        <xdr:cNvSpPr txBox="1"/>
      </xdr:nvSpPr>
      <xdr:spPr>
        <a:xfrm>
          <a:off x="14020800" y="23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147193</xdr:rowOff>
    </xdr:from>
    <xdr:to>
      <xdr:col>19</xdr:col>
      <xdr:colOff>533400</xdr:colOff>
      <xdr:row>15</xdr:row>
      <xdr:rowOff>77343</xdr:rowOff>
    </xdr:to>
    <xdr:sp macro="" textlink="">
      <xdr:nvSpPr>
        <xdr:cNvPr id="468" name="円/楕円 467"/>
        <xdr:cNvSpPr/>
      </xdr:nvSpPr>
      <xdr:spPr>
        <a:xfrm>
          <a:off x="13462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87520</xdr:rowOff>
    </xdr:from>
    <xdr:ext cx="762000" cy="259045"/>
    <xdr:sp macro="" textlink="">
      <xdr:nvSpPr>
        <xdr:cNvPr id="469" name="テキスト ボックス 468"/>
        <xdr:cNvSpPr txBox="1"/>
      </xdr:nvSpPr>
      <xdr:spPr>
        <a:xfrm>
          <a:off x="13131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1.4</a:t>
          </a:r>
          <a:r>
            <a:rPr kumimoji="1" lang="ja-JP" altLang="en-US" sz="1300">
              <a:latin typeface="ＭＳ Ｐゴシック"/>
            </a:rPr>
            <a:t>ポイント悪化し、全国平均を</a:t>
          </a:r>
          <a:r>
            <a:rPr kumimoji="1" lang="en-US" altLang="ja-JP" sz="1300">
              <a:latin typeface="ＭＳ Ｐゴシック"/>
            </a:rPr>
            <a:t>7.1</a:t>
          </a:r>
          <a:r>
            <a:rPr kumimoji="1" lang="ja-JP" altLang="en-US" sz="1300">
              <a:latin typeface="ＭＳ Ｐゴシック"/>
            </a:rPr>
            <a:t>ポイント、類似団体平均でも</a:t>
          </a:r>
          <a:r>
            <a:rPr kumimoji="1" lang="en-US" altLang="ja-JP" sz="1300">
              <a:latin typeface="ＭＳ Ｐゴシック"/>
            </a:rPr>
            <a:t>6.7</a:t>
          </a:r>
          <a:r>
            <a:rPr kumimoji="1" lang="ja-JP" altLang="en-US" sz="1300">
              <a:latin typeface="ＭＳ Ｐゴシック"/>
            </a:rPr>
            <a:t>ポイント上回っている。離島半島部を抱え行政効率が悪く、学校給食を自校式で行っていることや消防本部を抱えていること等により、人件費比率が高くなっている。これまでも新規採用の抑制や職員手当の見直しなど人件費の抑制に取り組んできたが、国や県、他の自治体の状況等を調査・検証しながら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138430</xdr:rowOff>
    </xdr:to>
    <xdr:cxnSp macro="">
      <xdr:nvCxnSpPr>
        <xdr:cNvPr id="66" name="直線コネクタ 65"/>
        <xdr:cNvCxnSpPr/>
      </xdr:nvCxnSpPr>
      <xdr:spPr>
        <a:xfrm>
          <a:off x="3987800" y="6718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46990</xdr:rowOff>
    </xdr:to>
    <xdr:cxnSp macro="">
      <xdr:nvCxnSpPr>
        <xdr:cNvPr id="69" name="直線コネクタ 68"/>
        <xdr:cNvCxnSpPr/>
      </xdr:nvCxnSpPr>
      <xdr:spPr>
        <a:xfrm flipV="1">
          <a:off x="3098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92710</xdr:rowOff>
    </xdr:to>
    <xdr:cxnSp macro="">
      <xdr:nvCxnSpPr>
        <xdr:cNvPr id="72" name="直線コネクタ 71"/>
        <xdr:cNvCxnSpPr/>
      </xdr:nvCxnSpPr>
      <xdr:spPr>
        <a:xfrm flipV="1">
          <a:off x="2209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92710</xdr:rowOff>
    </xdr:to>
    <xdr:cxnSp macro="">
      <xdr:nvCxnSpPr>
        <xdr:cNvPr id="75" name="直線コネクタ 74"/>
        <xdr:cNvCxnSpPr/>
      </xdr:nvCxnSpPr>
      <xdr:spPr>
        <a:xfrm>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87630</xdr:rowOff>
    </xdr:from>
    <xdr:to>
      <xdr:col>7</xdr:col>
      <xdr:colOff>66675</xdr:colOff>
      <xdr:row>40</xdr:row>
      <xdr:rowOff>17780</xdr:rowOff>
    </xdr:to>
    <xdr:sp macro="" textlink="">
      <xdr:nvSpPr>
        <xdr:cNvPr id="85" name="円/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9" name="円/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3" name="円/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市民会館改修工事に伴い、管理委託料等が減少したことなどにより</a:t>
          </a:r>
          <a:r>
            <a:rPr kumimoji="1" lang="en-US" altLang="ja-JP" sz="1300">
              <a:latin typeface="ＭＳ Ｐゴシック"/>
            </a:rPr>
            <a:t>0.9</a:t>
          </a:r>
          <a:r>
            <a:rPr kumimoji="1" lang="ja-JP" altLang="en-US" sz="1300">
              <a:latin typeface="ＭＳ Ｐゴシック"/>
            </a:rPr>
            <a:t>ポイント改善した形となっている。引き続き、事業の必要性を精査し、改善を図る。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48079</xdr:rowOff>
    </xdr:to>
    <xdr:cxnSp macro="">
      <xdr:nvCxnSpPr>
        <xdr:cNvPr id="129" name="直線コネクタ 128"/>
        <xdr:cNvCxnSpPr/>
      </xdr:nvCxnSpPr>
      <xdr:spPr>
        <a:xfrm flipV="1">
          <a:off x="15671800" y="2864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135164</xdr:rowOff>
    </xdr:to>
    <xdr:cxnSp macro="">
      <xdr:nvCxnSpPr>
        <xdr:cNvPr id="132" name="直線コネクタ 131"/>
        <xdr:cNvCxnSpPr/>
      </xdr:nvCxnSpPr>
      <xdr:spPr>
        <a:xfrm flipV="1">
          <a:off x="14782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58964</xdr:rowOff>
    </xdr:from>
    <xdr:to>
      <xdr:col>21</xdr:col>
      <xdr:colOff>361950</xdr:colOff>
      <xdr:row>17</xdr:row>
      <xdr:rowOff>135164</xdr:rowOff>
    </xdr:to>
    <xdr:cxnSp macro="">
      <xdr:nvCxnSpPr>
        <xdr:cNvPr id="135" name="直線コネクタ 134"/>
        <xdr:cNvCxnSpPr/>
      </xdr:nvCxnSpPr>
      <xdr:spPr>
        <a:xfrm>
          <a:off x="13893800" y="2973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17</xdr:row>
      <xdr:rowOff>58964</xdr:rowOff>
    </xdr:to>
    <xdr:cxnSp macro="">
      <xdr:nvCxnSpPr>
        <xdr:cNvPr id="138" name="直線コネクタ 137"/>
        <xdr:cNvCxnSpPr/>
      </xdr:nvCxnSpPr>
      <xdr:spPr>
        <a:xfrm>
          <a:off x="13004800" y="2821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8164</xdr:rowOff>
    </xdr:from>
    <xdr:to>
      <xdr:col>20</xdr:col>
      <xdr:colOff>209550</xdr:colOff>
      <xdr:row>17</xdr:row>
      <xdr:rowOff>109764</xdr:rowOff>
    </xdr:to>
    <xdr:sp macro="" textlink="">
      <xdr:nvSpPr>
        <xdr:cNvPr id="154" name="円/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0.5</a:t>
          </a:r>
          <a:r>
            <a:rPr kumimoji="1" lang="ja-JP" altLang="en-US" sz="1300">
              <a:latin typeface="ＭＳ Ｐゴシック"/>
            </a:rPr>
            <a:t>ポイント悪化し、全国平均は下回っているものの、類似団体平均を</a:t>
          </a:r>
          <a:r>
            <a:rPr kumimoji="1" lang="en-US" altLang="ja-JP" sz="1300">
              <a:latin typeface="ＭＳ Ｐゴシック"/>
            </a:rPr>
            <a:t>0.8</a:t>
          </a:r>
          <a:r>
            <a:rPr kumimoji="1" lang="ja-JP" altLang="en-US" sz="1300">
              <a:latin typeface="ＭＳ Ｐゴシック"/>
            </a:rPr>
            <a:t>ポイント上回っている。要因としては、既存幼稚園２園が認定こども園へ移行したため保育所運営費が大幅に増加したことと生活保護費が伸びたことが挙げられる。生活保護費については、資格審査の適正化や就労支援等を推進し、更なる財政の硬直化を招かない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69850</xdr:rowOff>
    </xdr:to>
    <xdr:cxnSp macro="">
      <xdr:nvCxnSpPr>
        <xdr:cNvPr id="190" name="直線コネクタ 189"/>
        <xdr:cNvCxnSpPr/>
      </xdr:nvCxnSpPr>
      <xdr:spPr>
        <a:xfrm>
          <a:off x="3987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19050</xdr:rowOff>
    </xdr:to>
    <xdr:cxnSp macro="">
      <xdr:nvCxnSpPr>
        <xdr:cNvPr id="193" name="直線コネクタ 192"/>
        <xdr:cNvCxnSpPr/>
      </xdr:nvCxnSpPr>
      <xdr:spPr>
        <a:xfrm flipV="1">
          <a:off x="3098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19050</xdr:rowOff>
    </xdr:from>
    <xdr:to>
      <xdr:col>4</xdr:col>
      <xdr:colOff>346075</xdr:colOff>
      <xdr:row>57</xdr:row>
      <xdr:rowOff>120650</xdr:rowOff>
    </xdr:to>
    <xdr:cxnSp macro="">
      <xdr:nvCxnSpPr>
        <xdr:cNvPr id="196" name="直線コネクタ 195"/>
        <xdr:cNvCxnSpPr/>
      </xdr:nvCxnSpPr>
      <xdr:spPr>
        <a:xfrm flipV="1">
          <a:off x="2209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120650</xdr:rowOff>
    </xdr:to>
    <xdr:cxnSp macro="">
      <xdr:nvCxnSpPr>
        <xdr:cNvPr id="199" name="直線コネクタ 198"/>
        <xdr:cNvCxnSpPr/>
      </xdr:nvCxnSpPr>
      <xdr:spPr>
        <a:xfrm>
          <a:off x="1320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1" name="円/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3" name="円/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5" name="円/楕円 214"/>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6" name="テキスト ボックス 215"/>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特別事業会計への繰出金の増加により</a:t>
          </a:r>
          <a:r>
            <a:rPr kumimoji="1" lang="en-US" altLang="ja-JP" sz="1300">
              <a:latin typeface="ＭＳ Ｐゴシック"/>
            </a:rPr>
            <a:t>0.2</a:t>
          </a:r>
          <a:r>
            <a:rPr kumimoji="1" lang="ja-JP" altLang="en-US" sz="1300">
              <a:latin typeface="ＭＳ Ｐゴシック"/>
            </a:rPr>
            <a:t>ポイント悪化している。</a:t>
          </a:r>
        </a:p>
        <a:p>
          <a:r>
            <a:rPr kumimoji="1" lang="ja-JP" altLang="en-US" sz="1300">
              <a:latin typeface="ＭＳ Ｐゴシック"/>
            </a:rPr>
            <a:t>　簡易水道事業については、上水道への統合が進んだことにより繰出金が減少したものの、厳しい財政運営となっている国民健康保険事業への繰出金が大幅な増となっている。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138430</xdr:rowOff>
    </xdr:to>
    <xdr:cxnSp macro="">
      <xdr:nvCxnSpPr>
        <xdr:cNvPr id="251" name="直線コネクタ 250"/>
        <xdr:cNvCxnSpPr/>
      </xdr:nvCxnSpPr>
      <xdr:spPr>
        <a:xfrm>
          <a:off x="15671800" y="1023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123190</xdr:rowOff>
    </xdr:from>
    <xdr:to>
      <xdr:col>22</xdr:col>
      <xdr:colOff>565150</xdr:colOff>
      <xdr:row>59</xdr:row>
      <xdr:rowOff>130810</xdr:rowOff>
    </xdr:to>
    <xdr:cxnSp macro="">
      <xdr:nvCxnSpPr>
        <xdr:cNvPr id="254" name="直線コネクタ 253"/>
        <xdr:cNvCxnSpPr/>
      </xdr:nvCxnSpPr>
      <xdr:spPr>
        <a:xfrm flipV="1">
          <a:off x="14782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59</xdr:row>
      <xdr:rowOff>130810</xdr:rowOff>
    </xdr:to>
    <xdr:cxnSp macro="">
      <xdr:nvCxnSpPr>
        <xdr:cNvPr id="257" name="直線コネクタ 256"/>
        <xdr:cNvCxnSpPr/>
      </xdr:nvCxnSpPr>
      <xdr:spPr>
        <a:xfrm>
          <a:off x="13893800" y="1023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115570</xdr:rowOff>
    </xdr:to>
    <xdr:cxnSp macro="">
      <xdr:nvCxnSpPr>
        <xdr:cNvPr id="260" name="直線コネクタ 259"/>
        <xdr:cNvCxnSpPr/>
      </xdr:nvCxnSpPr>
      <xdr:spPr>
        <a:xfrm>
          <a:off x="13004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0" name="円/楕円 269"/>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1"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72390</xdr:rowOff>
    </xdr:from>
    <xdr:to>
      <xdr:col>22</xdr:col>
      <xdr:colOff>615950</xdr:colOff>
      <xdr:row>60</xdr:row>
      <xdr:rowOff>2540</xdr:rowOff>
    </xdr:to>
    <xdr:sp macro="" textlink="">
      <xdr:nvSpPr>
        <xdr:cNvPr id="272" name="円/楕円 271"/>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158767</xdr:rowOff>
    </xdr:from>
    <xdr:ext cx="736600" cy="259045"/>
    <xdr:sp macro="" textlink="">
      <xdr:nvSpPr>
        <xdr:cNvPr id="273" name="テキスト ボックス 272"/>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80010</xdr:rowOff>
    </xdr:from>
    <xdr:to>
      <xdr:col>21</xdr:col>
      <xdr:colOff>412750</xdr:colOff>
      <xdr:row>60</xdr:row>
      <xdr:rowOff>10160</xdr:rowOff>
    </xdr:to>
    <xdr:sp macro="" textlink="">
      <xdr:nvSpPr>
        <xdr:cNvPr id="274" name="円/楕円 273"/>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166387</xdr:rowOff>
    </xdr:from>
    <xdr:ext cx="762000" cy="259045"/>
    <xdr:sp macro="" textlink="">
      <xdr:nvSpPr>
        <xdr:cNvPr id="275" name="テキスト ボックス 274"/>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6" name="円/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8" name="円/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類似団体、全国平均を大幅に下回っている。今後も補助の妥当性、必要性、有効性を精査し、経費の縮減に努めていく。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62992</xdr:rowOff>
    </xdr:to>
    <xdr:cxnSp macro="">
      <xdr:nvCxnSpPr>
        <xdr:cNvPr id="309" name="直線コネクタ 308"/>
        <xdr:cNvCxnSpPr/>
      </xdr:nvCxnSpPr>
      <xdr:spPr>
        <a:xfrm flipV="1">
          <a:off x="15671800" y="5874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62992</xdr:rowOff>
    </xdr:to>
    <xdr:cxnSp macro="">
      <xdr:nvCxnSpPr>
        <xdr:cNvPr id="312" name="直線コネクタ 311"/>
        <xdr:cNvCxnSpPr/>
      </xdr:nvCxnSpPr>
      <xdr:spPr>
        <a:xfrm>
          <a:off x="14782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72136</xdr:rowOff>
    </xdr:to>
    <xdr:cxnSp macro="">
      <xdr:nvCxnSpPr>
        <xdr:cNvPr id="315" name="直線コネクタ 314"/>
        <xdr:cNvCxnSpPr/>
      </xdr:nvCxnSpPr>
      <xdr:spPr>
        <a:xfrm flipV="1">
          <a:off x="13893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85852</xdr:rowOff>
    </xdr:to>
    <xdr:cxnSp macro="">
      <xdr:nvCxnSpPr>
        <xdr:cNvPr id="318" name="直線コネクタ 317"/>
        <xdr:cNvCxnSpPr/>
      </xdr:nvCxnSpPr>
      <xdr:spPr>
        <a:xfrm flipV="1">
          <a:off x="13004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165354</xdr:rowOff>
    </xdr:from>
    <xdr:to>
      <xdr:col>24</xdr:col>
      <xdr:colOff>82550</xdr:colOff>
      <xdr:row>34</xdr:row>
      <xdr:rowOff>95504</xdr:rowOff>
    </xdr:to>
    <xdr:sp macro="" textlink="">
      <xdr:nvSpPr>
        <xdr:cNvPr id="328" name="円/楕円 327"/>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73931</xdr:rowOff>
    </xdr:from>
    <xdr:ext cx="762000" cy="259045"/>
    <xdr:sp macro="" textlink="">
      <xdr:nvSpPr>
        <xdr:cNvPr id="329" name="補助費等該当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xdr:rowOff>
    </xdr:from>
    <xdr:to>
      <xdr:col>22</xdr:col>
      <xdr:colOff>615950</xdr:colOff>
      <xdr:row>34</xdr:row>
      <xdr:rowOff>113792</xdr:rowOff>
    </xdr:to>
    <xdr:sp macro="" textlink="">
      <xdr:nvSpPr>
        <xdr:cNvPr id="330" name="円/楕円 329"/>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123969</xdr:rowOff>
    </xdr:from>
    <xdr:ext cx="736600" cy="259045"/>
    <xdr:sp macro="" textlink="">
      <xdr:nvSpPr>
        <xdr:cNvPr id="331" name="テキスト ボックス 330"/>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2" name="円/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4" name="円/楕円 333"/>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5" name="テキスト ボックス 334"/>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6" name="円/楕円 335"/>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7" name="テキスト ボックス 336"/>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1.0</a:t>
          </a:r>
          <a:r>
            <a:rPr kumimoji="1" lang="ja-JP" altLang="en-US" sz="1300">
              <a:latin typeface="ＭＳ Ｐゴシック"/>
            </a:rPr>
            <a:t>ポイント悪化し、全国平均・類似団体平均とも上回っている。近年、学校施設の耐震化事業をはじめとする老朽化施設の改修事業等、大型事業が集中したことにより地方債の元利償還金が膨らんでいる。今後も市庁舎の建設などの大型事業が見込まれるため、事業の実施に当たっては、内容を慎重に精査するとともに、補助事業等を有効に活用しながら、後年度の負担を軽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35560</xdr:rowOff>
    </xdr:from>
    <xdr:to>
      <xdr:col>7</xdr:col>
      <xdr:colOff>15875</xdr:colOff>
      <xdr:row>75</xdr:row>
      <xdr:rowOff>54610</xdr:rowOff>
    </xdr:to>
    <xdr:cxnSp macro="">
      <xdr:nvCxnSpPr>
        <xdr:cNvPr id="369" name="直線コネクタ 368"/>
        <xdr:cNvCxnSpPr/>
      </xdr:nvCxnSpPr>
      <xdr:spPr>
        <a:xfrm>
          <a:off x="3987800" y="128943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35560</xdr:rowOff>
    </xdr:to>
    <xdr:cxnSp macro="">
      <xdr:nvCxnSpPr>
        <xdr:cNvPr id="372" name="直線コネクタ 371"/>
        <xdr:cNvCxnSpPr/>
      </xdr:nvCxnSpPr>
      <xdr:spPr>
        <a:xfrm>
          <a:off x="3098800" y="12888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29845</xdr:rowOff>
    </xdr:from>
    <xdr:to>
      <xdr:col>4</xdr:col>
      <xdr:colOff>346075</xdr:colOff>
      <xdr:row>75</xdr:row>
      <xdr:rowOff>45085</xdr:rowOff>
    </xdr:to>
    <xdr:cxnSp macro="">
      <xdr:nvCxnSpPr>
        <xdr:cNvPr id="375" name="直線コネクタ 374"/>
        <xdr:cNvCxnSpPr/>
      </xdr:nvCxnSpPr>
      <xdr:spPr>
        <a:xfrm flipV="1">
          <a:off x="2209800" y="128885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45085</xdr:rowOff>
    </xdr:from>
    <xdr:to>
      <xdr:col>3</xdr:col>
      <xdr:colOff>142875</xdr:colOff>
      <xdr:row>75</xdr:row>
      <xdr:rowOff>46990</xdr:rowOff>
    </xdr:to>
    <xdr:cxnSp macro="">
      <xdr:nvCxnSpPr>
        <xdr:cNvPr id="378" name="直線コネクタ 377"/>
        <xdr:cNvCxnSpPr/>
      </xdr:nvCxnSpPr>
      <xdr:spPr>
        <a:xfrm flipV="1">
          <a:off x="1320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88" name="円/楕円 387"/>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147337</xdr:rowOff>
    </xdr:from>
    <xdr:ext cx="762000" cy="259045"/>
    <xdr:sp macro="" textlink="">
      <xdr:nvSpPr>
        <xdr:cNvPr id="389" name="公債費該当値テキスト"/>
        <xdr:cNvSpPr txBox="1"/>
      </xdr:nvSpPr>
      <xdr:spPr>
        <a:xfrm>
          <a:off x="4914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90" name="円/楕円 389"/>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91" name="テキスト ボックス 39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150495</xdr:rowOff>
    </xdr:from>
    <xdr:to>
      <xdr:col>4</xdr:col>
      <xdr:colOff>396875</xdr:colOff>
      <xdr:row>75</xdr:row>
      <xdr:rowOff>80645</xdr:rowOff>
    </xdr:to>
    <xdr:sp macro="" textlink="">
      <xdr:nvSpPr>
        <xdr:cNvPr id="392" name="円/楕円 391"/>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65422</xdr:rowOff>
    </xdr:from>
    <xdr:ext cx="762000" cy="259045"/>
    <xdr:sp macro="" textlink="">
      <xdr:nvSpPr>
        <xdr:cNvPr id="393" name="テキスト ボックス 392"/>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165735</xdr:rowOff>
    </xdr:from>
    <xdr:to>
      <xdr:col>3</xdr:col>
      <xdr:colOff>193675</xdr:colOff>
      <xdr:row>75</xdr:row>
      <xdr:rowOff>95885</xdr:rowOff>
    </xdr:to>
    <xdr:sp macro="" textlink="">
      <xdr:nvSpPr>
        <xdr:cNvPr id="394" name="円/楕円 393"/>
        <xdr:cNvSpPr/>
      </xdr:nvSpPr>
      <xdr:spPr>
        <a:xfrm>
          <a:off x="2159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80663</xdr:rowOff>
    </xdr:from>
    <xdr:ext cx="762000" cy="259045"/>
    <xdr:sp macro="" textlink="">
      <xdr:nvSpPr>
        <xdr:cNvPr id="395" name="テキスト ボックス 394"/>
        <xdr:cNvSpPr txBox="1"/>
      </xdr:nvSpPr>
      <xdr:spPr>
        <a:xfrm>
          <a:off x="1828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6" name="円/楕円 395"/>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97" name="テキスト ボックス 396"/>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0.8</a:t>
          </a:r>
          <a:r>
            <a:rPr kumimoji="1" lang="ja-JP" altLang="en-US" sz="1300">
              <a:latin typeface="ＭＳ Ｐゴシック"/>
            </a:rPr>
            <a:t>ポイント高くなっている。これまで行政改革の推進等により経常経費の削減に努めてはいるものの、高齢化率も高く、今後も扶助費等の伸びが予測されるため、早急な改善は難しい。今後も慎重な財政運営に努めたい。 </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165863</xdr:rowOff>
    </xdr:from>
    <xdr:to>
      <xdr:col>24</xdr:col>
      <xdr:colOff>31750</xdr:colOff>
      <xdr:row>80</xdr:row>
      <xdr:rowOff>30987</xdr:rowOff>
    </xdr:to>
    <xdr:cxnSp macro="">
      <xdr:nvCxnSpPr>
        <xdr:cNvPr id="428" name="直線コネクタ 427"/>
        <xdr:cNvCxnSpPr/>
      </xdr:nvCxnSpPr>
      <xdr:spPr>
        <a:xfrm>
          <a:off x="15671800" y="137104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165863</xdr:rowOff>
    </xdr:from>
    <xdr:to>
      <xdr:col>22</xdr:col>
      <xdr:colOff>565150</xdr:colOff>
      <xdr:row>80</xdr:row>
      <xdr:rowOff>44704</xdr:rowOff>
    </xdr:to>
    <xdr:cxnSp macro="">
      <xdr:nvCxnSpPr>
        <xdr:cNvPr id="431" name="直線コネクタ 430"/>
        <xdr:cNvCxnSpPr/>
      </xdr:nvCxnSpPr>
      <xdr:spPr>
        <a:xfrm flipV="1">
          <a:off x="14782800" y="137104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44704</xdr:rowOff>
    </xdr:from>
    <xdr:to>
      <xdr:col>21</xdr:col>
      <xdr:colOff>361950</xdr:colOff>
      <xdr:row>80</xdr:row>
      <xdr:rowOff>81280</xdr:rowOff>
    </xdr:to>
    <xdr:cxnSp macro="">
      <xdr:nvCxnSpPr>
        <xdr:cNvPr id="434" name="直線コネクタ 433"/>
        <xdr:cNvCxnSpPr/>
      </xdr:nvCxnSpPr>
      <xdr:spPr>
        <a:xfrm flipV="1">
          <a:off x="13893800" y="137607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78994</xdr:rowOff>
    </xdr:from>
    <xdr:to>
      <xdr:col>20</xdr:col>
      <xdr:colOff>158750</xdr:colOff>
      <xdr:row>80</xdr:row>
      <xdr:rowOff>81280</xdr:rowOff>
    </xdr:to>
    <xdr:cxnSp macro="">
      <xdr:nvCxnSpPr>
        <xdr:cNvPr id="437" name="直線コネクタ 436"/>
        <xdr:cNvCxnSpPr/>
      </xdr:nvCxnSpPr>
      <xdr:spPr>
        <a:xfrm>
          <a:off x="13004800" y="136235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151637</xdr:rowOff>
    </xdr:from>
    <xdr:to>
      <xdr:col>24</xdr:col>
      <xdr:colOff>82550</xdr:colOff>
      <xdr:row>80</xdr:row>
      <xdr:rowOff>81787</xdr:rowOff>
    </xdr:to>
    <xdr:sp macro="" textlink="">
      <xdr:nvSpPr>
        <xdr:cNvPr id="447" name="円/楕円 446"/>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123714</xdr:rowOff>
    </xdr:from>
    <xdr:ext cx="762000" cy="259045"/>
    <xdr:sp macro="" textlink="">
      <xdr:nvSpPr>
        <xdr:cNvPr id="448" name="公債費以外該当値テキスト"/>
        <xdr:cNvSpPr txBox="1"/>
      </xdr:nvSpPr>
      <xdr:spPr>
        <a:xfrm>
          <a:off x="16598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115063</xdr:rowOff>
    </xdr:from>
    <xdr:to>
      <xdr:col>22</xdr:col>
      <xdr:colOff>615950</xdr:colOff>
      <xdr:row>80</xdr:row>
      <xdr:rowOff>45213</xdr:rowOff>
    </xdr:to>
    <xdr:sp macro="" textlink="">
      <xdr:nvSpPr>
        <xdr:cNvPr id="449" name="円/楕円 448"/>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29990</xdr:rowOff>
    </xdr:from>
    <xdr:ext cx="736600" cy="259045"/>
    <xdr:sp macro="" textlink="">
      <xdr:nvSpPr>
        <xdr:cNvPr id="450" name="テキスト ボックス 449"/>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165354</xdr:rowOff>
    </xdr:from>
    <xdr:to>
      <xdr:col>21</xdr:col>
      <xdr:colOff>412750</xdr:colOff>
      <xdr:row>80</xdr:row>
      <xdr:rowOff>95504</xdr:rowOff>
    </xdr:to>
    <xdr:sp macro="" textlink="">
      <xdr:nvSpPr>
        <xdr:cNvPr id="451" name="円/楕円 450"/>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80281</xdr:rowOff>
    </xdr:from>
    <xdr:ext cx="762000" cy="259045"/>
    <xdr:sp macro="" textlink="">
      <xdr:nvSpPr>
        <xdr:cNvPr id="452" name="テキスト ボックス 451"/>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53" name="円/楕円 452"/>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54" name="テキスト ボックス 453"/>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28194</xdr:rowOff>
    </xdr:from>
    <xdr:to>
      <xdr:col>19</xdr:col>
      <xdr:colOff>6350</xdr:colOff>
      <xdr:row>79</xdr:row>
      <xdr:rowOff>129794</xdr:rowOff>
    </xdr:to>
    <xdr:sp macro="" textlink="">
      <xdr:nvSpPr>
        <xdr:cNvPr id="455" name="円/楕円 454"/>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114571</xdr:rowOff>
    </xdr:from>
    <xdr:ext cx="762000" cy="259045"/>
    <xdr:sp macro="" textlink="">
      <xdr:nvSpPr>
        <xdr:cNvPr id="456" name="テキスト ボックス 455"/>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93913</xdr:rowOff>
    </xdr:from>
    <xdr:to>
      <xdr:col>4</xdr:col>
      <xdr:colOff>1117600</xdr:colOff>
      <xdr:row>16</xdr:row>
      <xdr:rowOff>167473</xdr:rowOff>
    </xdr:to>
    <xdr:cxnSp macro="">
      <xdr:nvCxnSpPr>
        <xdr:cNvPr id="52" name="直線コネクタ 51"/>
        <xdr:cNvCxnSpPr/>
      </xdr:nvCxnSpPr>
      <xdr:spPr bwMode="auto">
        <a:xfrm flipV="1">
          <a:off x="5003800" y="2884738"/>
          <a:ext cx="647700" cy="7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78690</xdr:rowOff>
    </xdr:from>
    <xdr:ext cx="762000" cy="259045"/>
    <xdr:sp macro="" textlink="">
      <xdr:nvSpPr>
        <xdr:cNvPr id="53" name="人口1人当たり決算額の推移平均値テキスト130"/>
        <xdr:cNvSpPr txBox="1"/>
      </xdr:nvSpPr>
      <xdr:spPr>
        <a:xfrm>
          <a:off x="5740400" y="286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167473</xdr:rowOff>
    </xdr:from>
    <xdr:to>
      <xdr:col>4</xdr:col>
      <xdr:colOff>469900</xdr:colOff>
      <xdr:row>17</xdr:row>
      <xdr:rowOff>17561</xdr:rowOff>
    </xdr:to>
    <xdr:cxnSp macro="">
      <xdr:nvCxnSpPr>
        <xdr:cNvPr id="55" name="直線コネクタ 54"/>
        <xdr:cNvCxnSpPr/>
      </xdr:nvCxnSpPr>
      <xdr:spPr bwMode="auto">
        <a:xfrm flipV="1">
          <a:off x="4305300" y="2958298"/>
          <a:ext cx="698500" cy="2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157758</xdr:rowOff>
    </xdr:from>
    <xdr:to>
      <xdr:col>3</xdr:col>
      <xdr:colOff>904875</xdr:colOff>
      <xdr:row>17</xdr:row>
      <xdr:rowOff>17561</xdr:rowOff>
    </xdr:to>
    <xdr:cxnSp macro="">
      <xdr:nvCxnSpPr>
        <xdr:cNvPr id="58" name="直線コネクタ 57"/>
        <xdr:cNvCxnSpPr/>
      </xdr:nvCxnSpPr>
      <xdr:spPr bwMode="auto">
        <a:xfrm>
          <a:off x="3606800" y="2948583"/>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144711</xdr:rowOff>
    </xdr:from>
    <xdr:to>
      <xdr:col>3</xdr:col>
      <xdr:colOff>206375</xdr:colOff>
      <xdr:row>16</xdr:row>
      <xdr:rowOff>157758</xdr:rowOff>
    </xdr:to>
    <xdr:cxnSp macro="">
      <xdr:nvCxnSpPr>
        <xdr:cNvPr id="61" name="直線コネクタ 60"/>
        <xdr:cNvCxnSpPr/>
      </xdr:nvCxnSpPr>
      <xdr:spPr bwMode="auto">
        <a:xfrm>
          <a:off x="2908300" y="2935536"/>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43113</xdr:rowOff>
    </xdr:from>
    <xdr:to>
      <xdr:col>5</xdr:col>
      <xdr:colOff>34925</xdr:colOff>
      <xdr:row>16</xdr:row>
      <xdr:rowOff>144713</xdr:rowOff>
    </xdr:to>
    <xdr:sp macro="" textlink="">
      <xdr:nvSpPr>
        <xdr:cNvPr id="71" name="円/楕円 70"/>
        <xdr:cNvSpPr/>
      </xdr:nvSpPr>
      <xdr:spPr bwMode="auto">
        <a:xfrm>
          <a:off x="5600700" y="283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59640</xdr:rowOff>
    </xdr:from>
    <xdr:ext cx="762000" cy="259045"/>
    <xdr:sp macro="" textlink="">
      <xdr:nvSpPr>
        <xdr:cNvPr id="72" name="人口1人当たり決算額の推移該当値テキスト130"/>
        <xdr:cNvSpPr txBox="1"/>
      </xdr:nvSpPr>
      <xdr:spPr>
        <a:xfrm>
          <a:off x="5740400" y="26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116673</xdr:rowOff>
    </xdr:from>
    <xdr:to>
      <xdr:col>4</xdr:col>
      <xdr:colOff>520700</xdr:colOff>
      <xdr:row>17</xdr:row>
      <xdr:rowOff>46823</xdr:rowOff>
    </xdr:to>
    <xdr:sp macro="" textlink="">
      <xdr:nvSpPr>
        <xdr:cNvPr id="73" name="円/楕円 72"/>
        <xdr:cNvSpPr/>
      </xdr:nvSpPr>
      <xdr:spPr bwMode="auto">
        <a:xfrm>
          <a:off x="4953000" y="290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57000</xdr:rowOff>
    </xdr:from>
    <xdr:ext cx="736600" cy="259045"/>
    <xdr:sp macro="" textlink="">
      <xdr:nvSpPr>
        <xdr:cNvPr id="74" name="テキスト ボックス 73"/>
        <xdr:cNvSpPr txBox="1"/>
      </xdr:nvSpPr>
      <xdr:spPr>
        <a:xfrm>
          <a:off x="4622800" y="267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138211</xdr:rowOff>
    </xdr:from>
    <xdr:to>
      <xdr:col>3</xdr:col>
      <xdr:colOff>955675</xdr:colOff>
      <xdr:row>17</xdr:row>
      <xdr:rowOff>68361</xdr:rowOff>
    </xdr:to>
    <xdr:sp macro="" textlink="">
      <xdr:nvSpPr>
        <xdr:cNvPr id="75" name="円/楕円 74"/>
        <xdr:cNvSpPr/>
      </xdr:nvSpPr>
      <xdr:spPr bwMode="auto">
        <a:xfrm>
          <a:off x="4254500" y="292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78538</xdr:rowOff>
    </xdr:from>
    <xdr:ext cx="762000" cy="259045"/>
    <xdr:sp macro="" textlink="">
      <xdr:nvSpPr>
        <xdr:cNvPr id="76" name="テキスト ボックス 75"/>
        <xdr:cNvSpPr txBox="1"/>
      </xdr:nvSpPr>
      <xdr:spPr>
        <a:xfrm>
          <a:off x="3924300" y="269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106958</xdr:rowOff>
    </xdr:from>
    <xdr:to>
      <xdr:col>3</xdr:col>
      <xdr:colOff>257175</xdr:colOff>
      <xdr:row>17</xdr:row>
      <xdr:rowOff>37108</xdr:rowOff>
    </xdr:to>
    <xdr:sp macro="" textlink="">
      <xdr:nvSpPr>
        <xdr:cNvPr id="77" name="円/楕円 76"/>
        <xdr:cNvSpPr/>
      </xdr:nvSpPr>
      <xdr:spPr bwMode="auto">
        <a:xfrm>
          <a:off x="3556000" y="289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47285</xdr:rowOff>
    </xdr:from>
    <xdr:ext cx="762000" cy="259045"/>
    <xdr:sp macro="" textlink="">
      <xdr:nvSpPr>
        <xdr:cNvPr id="78" name="テキスト ボックス 77"/>
        <xdr:cNvSpPr txBox="1"/>
      </xdr:nvSpPr>
      <xdr:spPr>
        <a:xfrm>
          <a:off x="3225800" y="266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93911</xdr:rowOff>
    </xdr:from>
    <xdr:to>
      <xdr:col>2</xdr:col>
      <xdr:colOff>692150</xdr:colOff>
      <xdr:row>17</xdr:row>
      <xdr:rowOff>24061</xdr:rowOff>
    </xdr:to>
    <xdr:sp macro="" textlink="">
      <xdr:nvSpPr>
        <xdr:cNvPr id="79" name="円/楕円 78"/>
        <xdr:cNvSpPr/>
      </xdr:nvSpPr>
      <xdr:spPr bwMode="auto">
        <a:xfrm>
          <a:off x="2857500" y="288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34238</xdr:rowOff>
    </xdr:from>
    <xdr:ext cx="762000" cy="259045"/>
    <xdr:sp macro="" textlink="">
      <xdr:nvSpPr>
        <xdr:cNvPr id="80" name="テキスト ボックス 79"/>
        <xdr:cNvSpPr txBox="1"/>
      </xdr:nvSpPr>
      <xdr:spPr>
        <a:xfrm>
          <a:off x="2527300" y="265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311484</xdr:rowOff>
    </xdr:from>
    <xdr:to>
      <xdr:col>4</xdr:col>
      <xdr:colOff>1117600</xdr:colOff>
      <xdr:row>37</xdr:row>
      <xdr:rowOff>322876</xdr:rowOff>
    </xdr:to>
    <xdr:cxnSp macro="">
      <xdr:nvCxnSpPr>
        <xdr:cNvPr id="114" name="直線コネクタ 113"/>
        <xdr:cNvCxnSpPr/>
      </xdr:nvCxnSpPr>
      <xdr:spPr bwMode="auto">
        <a:xfrm flipV="1">
          <a:off x="5003800" y="7436184"/>
          <a:ext cx="647700" cy="11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316098</xdr:rowOff>
    </xdr:from>
    <xdr:to>
      <xdr:col>4</xdr:col>
      <xdr:colOff>469900</xdr:colOff>
      <xdr:row>37</xdr:row>
      <xdr:rowOff>322876</xdr:rowOff>
    </xdr:to>
    <xdr:cxnSp macro="">
      <xdr:nvCxnSpPr>
        <xdr:cNvPr id="117" name="直線コネクタ 116"/>
        <xdr:cNvCxnSpPr/>
      </xdr:nvCxnSpPr>
      <xdr:spPr bwMode="auto">
        <a:xfrm>
          <a:off x="4305300" y="7440798"/>
          <a:ext cx="698500" cy="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316098</xdr:rowOff>
    </xdr:from>
    <xdr:to>
      <xdr:col>3</xdr:col>
      <xdr:colOff>904875</xdr:colOff>
      <xdr:row>37</xdr:row>
      <xdr:rowOff>320677</xdr:rowOff>
    </xdr:to>
    <xdr:cxnSp macro="">
      <xdr:nvCxnSpPr>
        <xdr:cNvPr id="120" name="直線コネクタ 119"/>
        <xdr:cNvCxnSpPr/>
      </xdr:nvCxnSpPr>
      <xdr:spPr bwMode="auto">
        <a:xfrm flipV="1">
          <a:off x="3606800" y="7440798"/>
          <a:ext cx="698500" cy="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320677</xdr:rowOff>
    </xdr:from>
    <xdr:to>
      <xdr:col>3</xdr:col>
      <xdr:colOff>206375</xdr:colOff>
      <xdr:row>37</xdr:row>
      <xdr:rowOff>321321</xdr:rowOff>
    </xdr:to>
    <xdr:cxnSp macro="">
      <xdr:nvCxnSpPr>
        <xdr:cNvPr id="123" name="直線コネクタ 122"/>
        <xdr:cNvCxnSpPr/>
      </xdr:nvCxnSpPr>
      <xdr:spPr bwMode="auto">
        <a:xfrm flipV="1">
          <a:off x="2908300" y="7445377"/>
          <a:ext cx="698500" cy="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260684</xdr:rowOff>
    </xdr:from>
    <xdr:to>
      <xdr:col>5</xdr:col>
      <xdr:colOff>34925</xdr:colOff>
      <xdr:row>38</xdr:row>
      <xdr:rowOff>19384</xdr:rowOff>
    </xdr:to>
    <xdr:sp macro="" textlink="">
      <xdr:nvSpPr>
        <xdr:cNvPr id="133" name="円/楕円 132"/>
        <xdr:cNvSpPr/>
      </xdr:nvSpPr>
      <xdr:spPr bwMode="auto">
        <a:xfrm>
          <a:off x="5600700" y="73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42261</xdr:rowOff>
    </xdr:from>
    <xdr:ext cx="762000" cy="259045"/>
    <xdr:sp macro="" textlink="">
      <xdr:nvSpPr>
        <xdr:cNvPr id="134" name="人口1人当たり決算額の推移該当値テキスト445"/>
        <xdr:cNvSpPr txBox="1"/>
      </xdr:nvSpPr>
      <xdr:spPr>
        <a:xfrm>
          <a:off x="5740400" y="716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272076</xdr:rowOff>
    </xdr:from>
    <xdr:to>
      <xdr:col>4</xdr:col>
      <xdr:colOff>520700</xdr:colOff>
      <xdr:row>38</xdr:row>
      <xdr:rowOff>30776</xdr:rowOff>
    </xdr:to>
    <xdr:sp macro="" textlink="">
      <xdr:nvSpPr>
        <xdr:cNvPr id="135" name="円/楕円 134"/>
        <xdr:cNvSpPr/>
      </xdr:nvSpPr>
      <xdr:spPr bwMode="auto">
        <a:xfrm>
          <a:off x="4953000" y="739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40953</xdr:rowOff>
    </xdr:from>
    <xdr:ext cx="736600" cy="259045"/>
    <xdr:sp macro="" textlink="">
      <xdr:nvSpPr>
        <xdr:cNvPr id="136" name="テキスト ボックス 135"/>
        <xdr:cNvSpPr txBox="1"/>
      </xdr:nvSpPr>
      <xdr:spPr>
        <a:xfrm>
          <a:off x="4622800" y="716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265298</xdr:rowOff>
    </xdr:from>
    <xdr:to>
      <xdr:col>3</xdr:col>
      <xdr:colOff>955675</xdr:colOff>
      <xdr:row>38</xdr:row>
      <xdr:rowOff>23998</xdr:rowOff>
    </xdr:to>
    <xdr:sp macro="" textlink="">
      <xdr:nvSpPr>
        <xdr:cNvPr id="137" name="円/楕円 136"/>
        <xdr:cNvSpPr/>
      </xdr:nvSpPr>
      <xdr:spPr bwMode="auto">
        <a:xfrm>
          <a:off x="4254500" y="73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34175</xdr:rowOff>
    </xdr:from>
    <xdr:ext cx="762000" cy="259045"/>
    <xdr:sp macro="" textlink="">
      <xdr:nvSpPr>
        <xdr:cNvPr id="138" name="テキスト ボックス 137"/>
        <xdr:cNvSpPr txBox="1"/>
      </xdr:nvSpPr>
      <xdr:spPr>
        <a:xfrm>
          <a:off x="3924300" y="71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269877</xdr:rowOff>
    </xdr:from>
    <xdr:to>
      <xdr:col>3</xdr:col>
      <xdr:colOff>257175</xdr:colOff>
      <xdr:row>38</xdr:row>
      <xdr:rowOff>28577</xdr:rowOff>
    </xdr:to>
    <xdr:sp macro="" textlink="">
      <xdr:nvSpPr>
        <xdr:cNvPr id="139" name="円/楕円 138"/>
        <xdr:cNvSpPr/>
      </xdr:nvSpPr>
      <xdr:spPr bwMode="auto">
        <a:xfrm>
          <a:off x="3556000" y="73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13354</xdr:rowOff>
    </xdr:from>
    <xdr:ext cx="762000" cy="259045"/>
    <xdr:sp macro="" textlink="">
      <xdr:nvSpPr>
        <xdr:cNvPr id="140" name="テキスト ボックス 139"/>
        <xdr:cNvSpPr txBox="1"/>
      </xdr:nvSpPr>
      <xdr:spPr>
        <a:xfrm>
          <a:off x="3225800" y="748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270521</xdr:rowOff>
    </xdr:from>
    <xdr:to>
      <xdr:col>2</xdr:col>
      <xdr:colOff>692150</xdr:colOff>
      <xdr:row>38</xdr:row>
      <xdr:rowOff>29221</xdr:rowOff>
    </xdr:to>
    <xdr:sp macro="" textlink="">
      <xdr:nvSpPr>
        <xdr:cNvPr id="141" name="円/楕円 140"/>
        <xdr:cNvSpPr/>
      </xdr:nvSpPr>
      <xdr:spPr bwMode="auto">
        <a:xfrm>
          <a:off x="2857500" y="73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13998</xdr:rowOff>
    </xdr:from>
    <xdr:ext cx="762000" cy="259045"/>
    <xdr:sp macro="" textlink="">
      <xdr:nvSpPr>
        <xdr:cNvPr id="142" name="テキスト ボックス 141"/>
        <xdr:cNvSpPr txBox="1"/>
      </xdr:nvSpPr>
      <xdr:spPr>
        <a:xfrm>
          <a:off x="2527300" y="74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78035</xdr:rowOff>
    </xdr:from>
    <xdr:to>
      <xdr:col>6</xdr:col>
      <xdr:colOff>511175</xdr:colOff>
      <xdr:row>35</xdr:row>
      <xdr:rowOff>93994</xdr:rowOff>
    </xdr:to>
    <xdr:cxnSp macro="">
      <xdr:nvCxnSpPr>
        <xdr:cNvPr id="65" name="直線コネクタ 64"/>
        <xdr:cNvCxnSpPr/>
      </xdr:nvCxnSpPr>
      <xdr:spPr>
        <a:xfrm flipV="1">
          <a:off x="3797300" y="5907335"/>
          <a:ext cx="838200" cy="18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167075</xdr:rowOff>
    </xdr:from>
    <xdr:to>
      <xdr:col>5</xdr:col>
      <xdr:colOff>358775</xdr:colOff>
      <xdr:row>35</xdr:row>
      <xdr:rowOff>93994</xdr:rowOff>
    </xdr:to>
    <xdr:cxnSp macro="">
      <xdr:nvCxnSpPr>
        <xdr:cNvPr id="68" name="直線コネクタ 67"/>
        <xdr:cNvCxnSpPr/>
      </xdr:nvCxnSpPr>
      <xdr:spPr>
        <a:xfrm>
          <a:off x="2908300" y="5824925"/>
          <a:ext cx="889000" cy="2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167075</xdr:rowOff>
    </xdr:from>
    <xdr:to>
      <xdr:col>4</xdr:col>
      <xdr:colOff>155575</xdr:colOff>
      <xdr:row>35</xdr:row>
      <xdr:rowOff>27300</xdr:rowOff>
    </xdr:to>
    <xdr:cxnSp macro="">
      <xdr:nvCxnSpPr>
        <xdr:cNvPr id="71" name="直線コネクタ 70"/>
        <xdr:cNvCxnSpPr/>
      </xdr:nvCxnSpPr>
      <xdr:spPr>
        <a:xfrm flipV="1">
          <a:off x="2019300" y="5824925"/>
          <a:ext cx="889000" cy="20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138314</xdr:rowOff>
    </xdr:from>
    <xdr:to>
      <xdr:col>2</xdr:col>
      <xdr:colOff>638175</xdr:colOff>
      <xdr:row>35</xdr:row>
      <xdr:rowOff>27300</xdr:rowOff>
    </xdr:to>
    <xdr:cxnSp macro="">
      <xdr:nvCxnSpPr>
        <xdr:cNvPr id="74" name="直線コネクタ 73"/>
        <xdr:cNvCxnSpPr/>
      </xdr:nvCxnSpPr>
      <xdr:spPr>
        <a:xfrm>
          <a:off x="1130300" y="5967614"/>
          <a:ext cx="889000" cy="6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27235</xdr:rowOff>
    </xdr:from>
    <xdr:to>
      <xdr:col>6</xdr:col>
      <xdr:colOff>561975</xdr:colOff>
      <xdr:row>34</xdr:row>
      <xdr:rowOff>128835</xdr:rowOff>
    </xdr:to>
    <xdr:sp macro="" textlink="">
      <xdr:nvSpPr>
        <xdr:cNvPr id="84" name="円/楕円 83"/>
        <xdr:cNvSpPr/>
      </xdr:nvSpPr>
      <xdr:spPr>
        <a:xfrm>
          <a:off x="4584700" y="58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50112</xdr:rowOff>
    </xdr:from>
    <xdr:ext cx="599010" cy="259045"/>
    <xdr:sp macro="" textlink="">
      <xdr:nvSpPr>
        <xdr:cNvPr id="85" name="人件費該当値テキスト"/>
        <xdr:cNvSpPr txBox="1"/>
      </xdr:nvSpPr>
      <xdr:spPr>
        <a:xfrm>
          <a:off x="4686300" y="57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43194</xdr:rowOff>
    </xdr:from>
    <xdr:to>
      <xdr:col>5</xdr:col>
      <xdr:colOff>409575</xdr:colOff>
      <xdr:row>35</xdr:row>
      <xdr:rowOff>144794</xdr:rowOff>
    </xdr:to>
    <xdr:sp macro="" textlink="">
      <xdr:nvSpPr>
        <xdr:cNvPr id="86" name="円/楕円 85"/>
        <xdr:cNvSpPr/>
      </xdr:nvSpPr>
      <xdr:spPr>
        <a:xfrm>
          <a:off x="3746500" y="60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161321</xdr:rowOff>
    </xdr:from>
    <xdr:ext cx="534377" cy="259045"/>
    <xdr:sp macro="" textlink="">
      <xdr:nvSpPr>
        <xdr:cNvPr id="87" name="テキスト ボックス 86"/>
        <xdr:cNvSpPr txBox="1"/>
      </xdr:nvSpPr>
      <xdr:spPr>
        <a:xfrm>
          <a:off x="3530111" y="58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116275</xdr:rowOff>
    </xdr:from>
    <xdr:to>
      <xdr:col>4</xdr:col>
      <xdr:colOff>206375</xdr:colOff>
      <xdr:row>34</xdr:row>
      <xdr:rowOff>46425</xdr:rowOff>
    </xdr:to>
    <xdr:sp macro="" textlink="">
      <xdr:nvSpPr>
        <xdr:cNvPr id="88" name="円/楕円 87"/>
        <xdr:cNvSpPr/>
      </xdr:nvSpPr>
      <xdr:spPr>
        <a:xfrm>
          <a:off x="2857500" y="57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62952</xdr:rowOff>
    </xdr:from>
    <xdr:ext cx="599010" cy="259045"/>
    <xdr:sp macro="" textlink="">
      <xdr:nvSpPr>
        <xdr:cNvPr id="89" name="テキスト ボックス 88"/>
        <xdr:cNvSpPr txBox="1"/>
      </xdr:nvSpPr>
      <xdr:spPr>
        <a:xfrm>
          <a:off x="2608794" y="55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147950</xdr:rowOff>
    </xdr:from>
    <xdr:to>
      <xdr:col>3</xdr:col>
      <xdr:colOff>3175</xdr:colOff>
      <xdr:row>35</xdr:row>
      <xdr:rowOff>78100</xdr:rowOff>
    </xdr:to>
    <xdr:sp macro="" textlink="">
      <xdr:nvSpPr>
        <xdr:cNvPr id="90" name="円/楕円 89"/>
        <xdr:cNvSpPr/>
      </xdr:nvSpPr>
      <xdr:spPr>
        <a:xfrm>
          <a:off x="1968500" y="59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94627</xdr:rowOff>
    </xdr:from>
    <xdr:ext cx="534377" cy="259045"/>
    <xdr:sp macro="" textlink="">
      <xdr:nvSpPr>
        <xdr:cNvPr id="91" name="テキスト ボックス 90"/>
        <xdr:cNvSpPr txBox="1"/>
      </xdr:nvSpPr>
      <xdr:spPr>
        <a:xfrm>
          <a:off x="1752111" y="575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87514</xdr:rowOff>
    </xdr:from>
    <xdr:to>
      <xdr:col>1</xdr:col>
      <xdr:colOff>485775</xdr:colOff>
      <xdr:row>35</xdr:row>
      <xdr:rowOff>17664</xdr:rowOff>
    </xdr:to>
    <xdr:sp macro="" textlink="">
      <xdr:nvSpPr>
        <xdr:cNvPr id="92" name="円/楕円 91"/>
        <xdr:cNvSpPr/>
      </xdr:nvSpPr>
      <xdr:spPr>
        <a:xfrm>
          <a:off x="1079500" y="59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34191</xdr:rowOff>
    </xdr:from>
    <xdr:ext cx="599010" cy="259045"/>
    <xdr:sp macro="" textlink="">
      <xdr:nvSpPr>
        <xdr:cNvPr id="93" name="テキスト ボックス 92"/>
        <xdr:cNvSpPr txBox="1"/>
      </xdr:nvSpPr>
      <xdr:spPr>
        <a:xfrm>
          <a:off x="830794" y="56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39992</xdr:rowOff>
    </xdr:from>
    <xdr:to>
      <xdr:col>6</xdr:col>
      <xdr:colOff>511175</xdr:colOff>
      <xdr:row>57</xdr:row>
      <xdr:rowOff>75527</xdr:rowOff>
    </xdr:to>
    <xdr:cxnSp macro="">
      <xdr:nvCxnSpPr>
        <xdr:cNvPr id="123" name="直線コネクタ 122"/>
        <xdr:cNvCxnSpPr/>
      </xdr:nvCxnSpPr>
      <xdr:spPr>
        <a:xfrm flipV="1">
          <a:off x="3797300" y="9812642"/>
          <a:ext cx="8382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19774</xdr:rowOff>
    </xdr:from>
    <xdr:to>
      <xdr:col>5</xdr:col>
      <xdr:colOff>358775</xdr:colOff>
      <xdr:row>57</xdr:row>
      <xdr:rowOff>75527</xdr:rowOff>
    </xdr:to>
    <xdr:cxnSp macro="">
      <xdr:nvCxnSpPr>
        <xdr:cNvPr id="126" name="直線コネクタ 125"/>
        <xdr:cNvCxnSpPr/>
      </xdr:nvCxnSpPr>
      <xdr:spPr>
        <a:xfrm>
          <a:off x="2908300" y="9792424"/>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19774</xdr:rowOff>
    </xdr:from>
    <xdr:to>
      <xdr:col>4</xdr:col>
      <xdr:colOff>155575</xdr:colOff>
      <xdr:row>57</xdr:row>
      <xdr:rowOff>74358</xdr:rowOff>
    </xdr:to>
    <xdr:cxnSp macro="">
      <xdr:nvCxnSpPr>
        <xdr:cNvPr id="129" name="直線コネクタ 128"/>
        <xdr:cNvCxnSpPr/>
      </xdr:nvCxnSpPr>
      <xdr:spPr>
        <a:xfrm flipV="1">
          <a:off x="2019300" y="9792424"/>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30264</xdr:rowOff>
    </xdr:from>
    <xdr:to>
      <xdr:col>2</xdr:col>
      <xdr:colOff>638175</xdr:colOff>
      <xdr:row>57</xdr:row>
      <xdr:rowOff>74358</xdr:rowOff>
    </xdr:to>
    <xdr:cxnSp macro="">
      <xdr:nvCxnSpPr>
        <xdr:cNvPr id="132" name="直線コネクタ 131"/>
        <xdr:cNvCxnSpPr/>
      </xdr:nvCxnSpPr>
      <xdr:spPr>
        <a:xfrm>
          <a:off x="1130300" y="9802914"/>
          <a:ext cx="889000" cy="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160642</xdr:rowOff>
    </xdr:from>
    <xdr:to>
      <xdr:col>6</xdr:col>
      <xdr:colOff>561975</xdr:colOff>
      <xdr:row>57</xdr:row>
      <xdr:rowOff>90792</xdr:rowOff>
    </xdr:to>
    <xdr:sp macro="" textlink="">
      <xdr:nvSpPr>
        <xdr:cNvPr id="142" name="円/楕円 141"/>
        <xdr:cNvSpPr/>
      </xdr:nvSpPr>
      <xdr:spPr>
        <a:xfrm>
          <a:off x="4584700" y="97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139069</xdr:rowOff>
    </xdr:from>
    <xdr:ext cx="534377" cy="259045"/>
    <xdr:sp macro="" textlink="">
      <xdr:nvSpPr>
        <xdr:cNvPr id="143" name="物件費該当値テキスト"/>
        <xdr:cNvSpPr txBox="1"/>
      </xdr:nvSpPr>
      <xdr:spPr>
        <a:xfrm>
          <a:off x="4686300" y="97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24727</xdr:rowOff>
    </xdr:from>
    <xdr:to>
      <xdr:col>5</xdr:col>
      <xdr:colOff>409575</xdr:colOff>
      <xdr:row>57</xdr:row>
      <xdr:rowOff>126327</xdr:rowOff>
    </xdr:to>
    <xdr:sp macro="" textlink="">
      <xdr:nvSpPr>
        <xdr:cNvPr id="144" name="円/楕円 143"/>
        <xdr:cNvSpPr/>
      </xdr:nvSpPr>
      <xdr:spPr>
        <a:xfrm>
          <a:off x="3746500" y="97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117454</xdr:rowOff>
    </xdr:from>
    <xdr:ext cx="534377" cy="259045"/>
    <xdr:sp macro="" textlink="">
      <xdr:nvSpPr>
        <xdr:cNvPr id="145" name="テキスト ボックス 144"/>
        <xdr:cNvSpPr txBox="1"/>
      </xdr:nvSpPr>
      <xdr:spPr>
        <a:xfrm>
          <a:off x="3530111" y="98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140424</xdr:rowOff>
    </xdr:from>
    <xdr:to>
      <xdr:col>4</xdr:col>
      <xdr:colOff>206375</xdr:colOff>
      <xdr:row>57</xdr:row>
      <xdr:rowOff>70574</xdr:rowOff>
    </xdr:to>
    <xdr:sp macro="" textlink="">
      <xdr:nvSpPr>
        <xdr:cNvPr id="146" name="円/楕円 145"/>
        <xdr:cNvSpPr/>
      </xdr:nvSpPr>
      <xdr:spPr>
        <a:xfrm>
          <a:off x="2857500" y="97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61701</xdr:rowOff>
    </xdr:from>
    <xdr:ext cx="534377" cy="259045"/>
    <xdr:sp macro="" textlink="">
      <xdr:nvSpPr>
        <xdr:cNvPr id="147" name="テキスト ボックス 146"/>
        <xdr:cNvSpPr txBox="1"/>
      </xdr:nvSpPr>
      <xdr:spPr>
        <a:xfrm>
          <a:off x="2641111" y="98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23558</xdr:rowOff>
    </xdr:from>
    <xdr:to>
      <xdr:col>3</xdr:col>
      <xdr:colOff>3175</xdr:colOff>
      <xdr:row>57</xdr:row>
      <xdr:rowOff>125158</xdr:rowOff>
    </xdr:to>
    <xdr:sp macro="" textlink="">
      <xdr:nvSpPr>
        <xdr:cNvPr id="148" name="円/楕円 147"/>
        <xdr:cNvSpPr/>
      </xdr:nvSpPr>
      <xdr:spPr>
        <a:xfrm>
          <a:off x="1968500" y="97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116285</xdr:rowOff>
    </xdr:from>
    <xdr:ext cx="534377" cy="259045"/>
    <xdr:sp macro="" textlink="">
      <xdr:nvSpPr>
        <xdr:cNvPr id="149" name="テキスト ボックス 148"/>
        <xdr:cNvSpPr txBox="1"/>
      </xdr:nvSpPr>
      <xdr:spPr>
        <a:xfrm>
          <a:off x="1752111" y="98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150914</xdr:rowOff>
    </xdr:from>
    <xdr:to>
      <xdr:col>1</xdr:col>
      <xdr:colOff>485775</xdr:colOff>
      <xdr:row>57</xdr:row>
      <xdr:rowOff>81064</xdr:rowOff>
    </xdr:to>
    <xdr:sp macro="" textlink="">
      <xdr:nvSpPr>
        <xdr:cNvPr id="150" name="円/楕円 149"/>
        <xdr:cNvSpPr/>
      </xdr:nvSpPr>
      <xdr:spPr>
        <a:xfrm>
          <a:off x="1079500" y="97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72191</xdr:rowOff>
    </xdr:from>
    <xdr:ext cx="534377" cy="259045"/>
    <xdr:sp macro="" textlink="">
      <xdr:nvSpPr>
        <xdr:cNvPr id="151" name="テキスト ボックス 150"/>
        <xdr:cNvSpPr txBox="1"/>
      </xdr:nvSpPr>
      <xdr:spPr>
        <a:xfrm>
          <a:off x="863111" y="98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116536</xdr:rowOff>
    </xdr:from>
    <xdr:to>
      <xdr:col>6</xdr:col>
      <xdr:colOff>511175</xdr:colOff>
      <xdr:row>78</xdr:row>
      <xdr:rowOff>117260</xdr:rowOff>
    </xdr:to>
    <xdr:cxnSp macro="">
      <xdr:nvCxnSpPr>
        <xdr:cNvPr id="180" name="直線コネクタ 179"/>
        <xdr:cNvCxnSpPr/>
      </xdr:nvCxnSpPr>
      <xdr:spPr>
        <a:xfrm>
          <a:off x="3797300" y="1348963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116536</xdr:rowOff>
    </xdr:from>
    <xdr:to>
      <xdr:col>5</xdr:col>
      <xdr:colOff>358775</xdr:colOff>
      <xdr:row>78</xdr:row>
      <xdr:rowOff>118630</xdr:rowOff>
    </xdr:to>
    <xdr:cxnSp macro="">
      <xdr:nvCxnSpPr>
        <xdr:cNvPr id="183" name="直線コネクタ 182"/>
        <xdr:cNvCxnSpPr/>
      </xdr:nvCxnSpPr>
      <xdr:spPr>
        <a:xfrm flipV="1">
          <a:off x="2908300" y="1348963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108534</xdr:rowOff>
    </xdr:from>
    <xdr:to>
      <xdr:col>4</xdr:col>
      <xdr:colOff>155575</xdr:colOff>
      <xdr:row>78</xdr:row>
      <xdr:rowOff>118630</xdr:rowOff>
    </xdr:to>
    <xdr:cxnSp macro="">
      <xdr:nvCxnSpPr>
        <xdr:cNvPr id="186" name="直線コネクタ 185"/>
        <xdr:cNvCxnSpPr/>
      </xdr:nvCxnSpPr>
      <xdr:spPr>
        <a:xfrm>
          <a:off x="2019300" y="1348163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108534</xdr:rowOff>
    </xdr:from>
    <xdr:to>
      <xdr:col>2</xdr:col>
      <xdr:colOff>638175</xdr:colOff>
      <xdr:row>78</xdr:row>
      <xdr:rowOff>124461</xdr:rowOff>
    </xdr:to>
    <xdr:cxnSp macro="">
      <xdr:nvCxnSpPr>
        <xdr:cNvPr id="189" name="直線コネクタ 188"/>
        <xdr:cNvCxnSpPr/>
      </xdr:nvCxnSpPr>
      <xdr:spPr>
        <a:xfrm flipV="1">
          <a:off x="1130300" y="13481634"/>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66460</xdr:rowOff>
    </xdr:from>
    <xdr:to>
      <xdr:col>6</xdr:col>
      <xdr:colOff>561975</xdr:colOff>
      <xdr:row>78</xdr:row>
      <xdr:rowOff>168060</xdr:rowOff>
    </xdr:to>
    <xdr:sp macro="" textlink="">
      <xdr:nvSpPr>
        <xdr:cNvPr id="199" name="円/楕円 198"/>
        <xdr:cNvSpPr/>
      </xdr:nvSpPr>
      <xdr:spPr>
        <a:xfrm>
          <a:off x="45847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152837</xdr:rowOff>
    </xdr:from>
    <xdr:ext cx="469744" cy="259045"/>
    <xdr:sp macro="" textlink="">
      <xdr:nvSpPr>
        <xdr:cNvPr id="200" name="維持補修費該当値テキスト"/>
        <xdr:cNvSpPr txBox="1"/>
      </xdr:nvSpPr>
      <xdr:spPr>
        <a:xfrm>
          <a:off x="4686300" y="133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65736</xdr:rowOff>
    </xdr:from>
    <xdr:to>
      <xdr:col>5</xdr:col>
      <xdr:colOff>409575</xdr:colOff>
      <xdr:row>78</xdr:row>
      <xdr:rowOff>167336</xdr:rowOff>
    </xdr:to>
    <xdr:sp macro="" textlink="">
      <xdr:nvSpPr>
        <xdr:cNvPr id="201" name="円/楕円 200"/>
        <xdr:cNvSpPr/>
      </xdr:nvSpPr>
      <xdr:spPr>
        <a:xfrm>
          <a:off x="3746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158463</xdr:rowOff>
    </xdr:from>
    <xdr:ext cx="469744" cy="259045"/>
    <xdr:sp macro="" textlink="">
      <xdr:nvSpPr>
        <xdr:cNvPr id="202" name="テキスト ボックス 201"/>
        <xdr:cNvSpPr txBox="1"/>
      </xdr:nvSpPr>
      <xdr:spPr>
        <a:xfrm>
          <a:off x="3562427"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67830</xdr:rowOff>
    </xdr:from>
    <xdr:to>
      <xdr:col>4</xdr:col>
      <xdr:colOff>206375</xdr:colOff>
      <xdr:row>78</xdr:row>
      <xdr:rowOff>169430</xdr:rowOff>
    </xdr:to>
    <xdr:sp macro="" textlink="">
      <xdr:nvSpPr>
        <xdr:cNvPr id="203" name="円/楕円 202"/>
        <xdr:cNvSpPr/>
      </xdr:nvSpPr>
      <xdr:spPr>
        <a:xfrm>
          <a:off x="2857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160557</xdr:rowOff>
    </xdr:from>
    <xdr:ext cx="469744" cy="259045"/>
    <xdr:sp macro="" textlink="">
      <xdr:nvSpPr>
        <xdr:cNvPr id="204" name="テキスト ボックス 203"/>
        <xdr:cNvSpPr txBox="1"/>
      </xdr:nvSpPr>
      <xdr:spPr>
        <a:xfrm>
          <a:off x="2673427" y="1353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57734</xdr:rowOff>
    </xdr:from>
    <xdr:to>
      <xdr:col>3</xdr:col>
      <xdr:colOff>3175</xdr:colOff>
      <xdr:row>78</xdr:row>
      <xdr:rowOff>159334</xdr:rowOff>
    </xdr:to>
    <xdr:sp macro="" textlink="">
      <xdr:nvSpPr>
        <xdr:cNvPr id="205" name="円/楕円 204"/>
        <xdr:cNvSpPr/>
      </xdr:nvSpPr>
      <xdr:spPr>
        <a:xfrm>
          <a:off x="19685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150461</xdr:rowOff>
    </xdr:from>
    <xdr:ext cx="469744" cy="259045"/>
    <xdr:sp macro="" textlink="">
      <xdr:nvSpPr>
        <xdr:cNvPr id="206" name="テキスト ボックス 205"/>
        <xdr:cNvSpPr txBox="1"/>
      </xdr:nvSpPr>
      <xdr:spPr>
        <a:xfrm>
          <a:off x="1784427" y="135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73661</xdr:rowOff>
    </xdr:from>
    <xdr:to>
      <xdr:col>1</xdr:col>
      <xdr:colOff>485775</xdr:colOff>
      <xdr:row>79</xdr:row>
      <xdr:rowOff>3811</xdr:rowOff>
    </xdr:to>
    <xdr:sp macro="" textlink="">
      <xdr:nvSpPr>
        <xdr:cNvPr id="207" name="円/楕円 206"/>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166388</xdr:rowOff>
    </xdr:from>
    <xdr:ext cx="469744" cy="259045"/>
    <xdr:sp macro="" textlink="">
      <xdr:nvSpPr>
        <xdr:cNvPr id="208" name="テキスト ボックス 207"/>
        <xdr:cNvSpPr txBox="1"/>
      </xdr:nvSpPr>
      <xdr:spPr>
        <a:xfrm>
          <a:off x="89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46571</xdr:rowOff>
    </xdr:from>
    <xdr:to>
      <xdr:col>6</xdr:col>
      <xdr:colOff>511175</xdr:colOff>
      <xdr:row>96</xdr:row>
      <xdr:rowOff>129884</xdr:rowOff>
    </xdr:to>
    <xdr:cxnSp macro="">
      <xdr:nvCxnSpPr>
        <xdr:cNvPr id="238" name="直線コネクタ 237"/>
        <xdr:cNvCxnSpPr/>
      </xdr:nvCxnSpPr>
      <xdr:spPr>
        <a:xfrm flipV="1">
          <a:off x="3797300" y="16505771"/>
          <a:ext cx="838200" cy="8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129884</xdr:rowOff>
    </xdr:from>
    <xdr:to>
      <xdr:col>5</xdr:col>
      <xdr:colOff>358775</xdr:colOff>
      <xdr:row>97</xdr:row>
      <xdr:rowOff>26784</xdr:rowOff>
    </xdr:to>
    <xdr:cxnSp macro="">
      <xdr:nvCxnSpPr>
        <xdr:cNvPr id="241" name="直線コネクタ 240"/>
        <xdr:cNvCxnSpPr/>
      </xdr:nvCxnSpPr>
      <xdr:spPr>
        <a:xfrm flipV="1">
          <a:off x="2908300" y="16589084"/>
          <a:ext cx="889000" cy="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26784</xdr:rowOff>
    </xdr:from>
    <xdr:to>
      <xdr:col>4</xdr:col>
      <xdr:colOff>155575</xdr:colOff>
      <xdr:row>97</xdr:row>
      <xdr:rowOff>37655</xdr:rowOff>
    </xdr:to>
    <xdr:cxnSp macro="">
      <xdr:nvCxnSpPr>
        <xdr:cNvPr id="244" name="直線コネクタ 243"/>
        <xdr:cNvCxnSpPr/>
      </xdr:nvCxnSpPr>
      <xdr:spPr>
        <a:xfrm flipV="1">
          <a:off x="2019300" y="16657434"/>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37655</xdr:rowOff>
    </xdr:from>
    <xdr:to>
      <xdr:col>2</xdr:col>
      <xdr:colOff>638175</xdr:colOff>
      <xdr:row>97</xdr:row>
      <xdr:rowOff>46089</xdr:rowOff>
    </xdr:to>
    <xdr:cxnSp macro="">
      <xdr:nvCxnSpPr>
        <xdr:cNvPr id="247" name="直線コネクタ 246"/>
        <xdr:cNvCxnSpPr/>
      </xdr:nvCxnSpPr>
      <xdr:spPr>
        <a:xfrm flipV="1">
          <a:off x="1130300" y="16668305"/>
          <a:ext cx="8890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167221</xdr:rowOff>
    </xdr:from>
    <xdr:to>
      <xdr:col>6</xdr:col>
      <xdr:colOff>561975</xdr:colOff>
      <xdr:row>96</xdr:row>
      <xdr:rowOff>97371</xdr:rowOff>
    </xdr:to>
    <xdr:sp macro="" textlink="">
      <xdr:nvSpPr>
        <xdr:cNvPr id="257" name="円/楕円 256"/>
        <xdr:cNvSpPr/>
      </xdr:nvSpPr>
      <xdr:spPr>
        <a:xfrm>
          <a:off x="4584700" y="164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18648</xdr:rowOff>
    </xdr:from>
    <xdr:ext cx="599010" cy="259045"/>
    <xdr:sp macro="" textlink="">
      <xdr:nvSpPr>
        <xdr:cNvPr id="258" name="扶助費該当値テキスト"/>
        <xdr:cNvSpPr txBox="1"/>
      </xdr:nvSpPr>
      <xdr:spPr>
        <a:xfrm>
          <a:off x="4686300" y="1630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79084</xdr:rowOff>
    </xdr:from>
    <xdr:to>
      <xdr:col>5</xdr:col>
      <xdr:colOff>409575</xdr:colOff>
      <xdr:row>97</xdr:row>
      <xdr:rowOff>9234</xdr:rowOff>
    </xdr:to>
    <xdr:sp macro="" textlink="">
      <xdr:nvSpPr>
        <xdr:cNvPr id="259" name="円/楕円 258"/>
        <xdr:cNvSpPr/>
      </xdr:nvSpPr>
      <xdr:spPr>
        <a:xfrm>
          <a:off x="3746500" y="165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25761</xdr:rowOff>
    </xdr:from>
    <xdr:ext cx="534377" cy="259045"/>
    <xdr:sp macro="" textlink="">
      <xdr:nvSpPr>
        <xdr:cNvPr id="260" name="テキスト ボックス 259"/>
        <xdr:cNvSpPr txBox="1"/>
      </xdr:nvSpPr>
      <xdr:spPr>
        <a:xfrm>
          <a:off x="3530111" y="1631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147434</xdr:rowOff>
    </xdr:from>
    <xdr:to>
      <xdr:col>4</xdr:col>
      <xdr:colOff>206375</xdr:colOff>
      <xdr:row>97</xdr:row>
      <xdr:rowOff>77584</xdr:rowOff>
    </xdr:to>
    <xdr:sp macro="" textlink="">
      <xdr:nvSpPr>
        <xdr:cNvPr id="261" name="円/楕円 260"/>
        <xdr:cNvSpPr/>
      </xdr:nvSpPr>
      <xdr:spPr>
        <a:xfrm>
          <a:off x="2857500" y="166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94111</xdr:rowOff>
    </xdr:from>
    <xdr:ext cx="534377" cy="259045"/>
    <xdr:sp macro="" textlink="">
      <xdr:nvSpPr>
        <xdr:cNvPr id="262" name="テキスト ボックス 261"/>
        <xdr:cNvSpPr txBox="1"/>
      </xdr:nvSpPr>
      <xdr:spPr>
        <a:xfrm>
          <a:off x="2641111" y="163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158305</xdr:rowOff>
    </xdr:from>
    <xdr:to>
      <xdr:col>3</xdr:col>
      <xdr:colOff>3175</xdr:colOff>
      <xdr:row>97</xdr:row>
      <xdr:rowOff>88455</xdr:rowOff>
    </xdr:to>
    <xdr:sp macro="" textlink="">
      <xdr:nvSpPr>
        <xdr:cNvPr id="263" name="円/楕円 262"/>
        <xdr:cNvSpPr/>
      </xdr:nvSpPr>
      <xdr:spPr>
        <a:xfrm>
          <a:off x="1968500" y="16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104982</xdr:rowOff>
    </xdr:from>
    <xdr:ext cx="534377" cy="259045"/>
    <xdr:sp macro="" textlink="">
      <xdr:nvSpPr>
        <xdr:cNvPr id="264" name="テキスト ボックス 263"/>
        <xdr:cNvSpPr txBox="1"/>
      </xdr:nvSpPr>
      <xdr:spPr>
        <a:xfrm>
          <a:off x="1752111" y="163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166739</xdr:rowOff>
    </xdr:from>
    <xdr:to>
      <xdr:col>1</xdr:col>
      <xdr:colOff>485775</xdr:colOff>
      <xdr:row>97</xdr:row>
      <xdr:rowOff>96889</xdr:rowOff>
    </xdr:to>
    <xdr:sp macro="" textlink="">
      <xdr:nvSpPr>
        <xdr:cNvPr id="265" name="円/楕円 264"/>
        <xdr:cNvSpPr/>
      </xdr:nvSpPr>
      <xdr:spPr>
        <a:xfrm>
          <a:off x="1079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113416</xdr:rowOff>
    </xdr:from>
    <xdr:ext cx="534377" cy="259045"/>
    <xdr:sp macro="" textlink="">
      <xdr:nvSpPr>
        <xdr:cNvPr id="266" name="テキスト ボックス 265"/>
        <xdr:cNvSpPr txBox="1"/>
      </xdr:nvSpPr>
      <xdr:spPr>
        <a:xfrm>
          <a:off x="863111" y="164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112363</xdr:rowOff>
    </xdr:from>
    <xdr:to>
      <xdr:col>15</xdr:col>
      <xdr:colOff>180975</xdr:colOff>
      <xdr:row>38</xdr:row>
      <xdr:rowOff>151921</xdr:rowOff>
    </xdr:to>
    <xdr:cxnSp macro="">
      <xdr:nvCxnSpPr>
        <xdr:cNvPr id="299" name="直線コネクタ 298"/>
        <xdr:cNvCxnSpPr/>
      </xdr:nvCxnSpPr>
      <xdr:spPr>
        <a:xfrm flipV="1">
          <a:off x="9639300" y="6627463"/>
          <a:ext cx="838200" cy="3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114744</xdr:rowOff>
    </xdr:from>
    <xdr:to>
      <xdr:col>14</xdr:col>
      <xdr:colOff>28575</xdr:colOff>
      <xdr:row>38</xdr:row>
      <xdr:rowOff>151921</xdr:rowOff>
    </xdr:to>
    <xdr:cxnSp macro="">
      <xdr:nvCxnSpPr>
        <xdr:cNvPr id="302" name="直線コネクタ 301"/>
        <xdr:cNvCxnSpPr/>
      </xdr:nvCxnSpPr>
      <xdr:spPr>
        <a:xfrm>
          <a:off x="8750300" y="6629844"/>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114744</xdr:rowOff>
    </xdr:from>
    <xdr:to>
      <xdr:col>12</xdr:col>
      <xdr:colOff>511175</xdr:colOff>
      <xdr:row>38</xdr:row>
      <xdr:rowOff>152530</xdr:rowOff>
    </xdr:to>
    <xdr:cxnSp macro="">
      <xdr:nvCxnSpPr>
        <xdr:cNvPr id="305" name="直線コネクタ 304"/>
        <xdr:cNvCxnSpPr/>
      </xdr:nvCxnSpPr>
      <xdr:spPr>
        <a:xfrm flipV="1">
          <a:off x="7861300" y="6629844"/>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128336</xdr:rowOff>
    </xdr:from>
    <xdr:to>
      <xdr:col>11</xdr:col>
      <xdr:colOff>307975</xdr:colOff>
      <xdr:row>38</xdr:row>
      <xdr:rowOff>152530</xdr:rowOff>
    </xdr:to>
    <xdr:cxnSp macro="">
      <xdr:nvCxnSpPr>
        <xdr:cNvPr id="308" name="直線コネクタ 307"/>
        <xdr:cNvCxnSpPr/>
      </xdr:nvCxnSpPr>
      <xdr:spPr>
        <a:xfrm>
          <a:off x="6972300" y="664343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61563</xdr:rowOff>
    </xdr:from>
    <xdr:to>
      <xdr:col>15</xdr:col>
      <xdr:colOff>231775</xdr:colOff>
      <xdr:row>38</xdr:row>
      <xdr:rowOff>163163</xdr:rowOff>
    </xdr:to>
    <xdr:sp macro="" textlink="">
      <xdr:nvSpPr>
        <xdr:cNvPr id="318" name="円/楕円 317"/>
        <xdr:cNvSpPr/>
      </xdr:nvSpPr>
      <xdr:spPr>
        <a:xfrm>
          <a:off x="10426700" y="6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147940</xdr:rowOff>
    </xdr:from>
    <xdr:ext cx="534377" cy="259045"/>
    <xdr:sp macro="" textlink="">
      <xdr:nvSpPr>
        <xdr:cNvPr id="319" name="補助費等該当値テキスト"/>
        <xdr:cNvSpPr txBox="1"/>
      </xdr:nvSpPr>
      <xdr:spPr>
        <a:xfrm>
          <a:off x="10528300" y="64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101121</xdr:rowOff>
    </xdr:from>
    <xdr:to>
      <xdr:col>14</xdr:col>
      <xdr:colOff>79375</xdr:colOff>
      <xdr:row>39</xdr:row>
      <xdr:rowOff>31271</xdr:rowOff>
    </xdr:to>
    <xdr:sp macro="" textlink="">
      <xdr:nvSpPr>
        <xdr:cNvPr id="320" name="円/楕円 319"/>
        <xdr:cNvSpPr/>
      </xdr:nvSpPr>
      <xdr:spPr>
        <a:xfrm>
          <a:off x="9588500" y="66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22398</xdr:rowOff>
    </xdr:from>
    <xdr:ext cx="534377" cy="259045"/>
    <xdr:sp macro="" textlink="">
      <xdr:nvSpPr>
        <xdr:cNvPr id="321" name="テキスト ボックス 320"/>
        <xdr:cNvSpPr txBox="1"/>
      </xdr:nvSpPr>
      <xdr:spPr>
        <a:xfrm>
          <a:off x="9372111" y="67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63944</xdr:rowOff>
    </xdr:from>
    <xdr:to>
      <xdr:col>12</xdr:col>
      <xdr:colOff>561975</xdr:colOff>
      <xdr:row>38</xdr:row>
      <xdr:rowOff>165544</xdr:rowOff>
    </xdr:to>
    <xdr:sp macro="" textlink="">
      <xdr:nvSpPr>
        <xdr:cNvPr id="322" name="円/楕円 321"/>
        <xdr:cNvSpPr/>
      </xdr:nvSpPr>
      <xdr:spPr>
        <a:xfrm>
          <a:off x="8699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156671</xdr:rowOff>
    </xdr:from>
    <xdr:ext cx="534377" cy="259045"/>
    <xdr:sp macro="" textlink="">
      <xdr:nvSpPr>
        <xdr:cNvPr id="323" name="テキスト ボックス 322"/>
        <xdr:cNvSpPr txBox="1"/>
      </xdr:nvSpPr>
      <xdr:spPr>
        <a:xfrm>
          <a:off x="8483111" y="66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101730</xdr:rowOff>
    </xdr:from>
    <xdr:to>
      <xdr:col>11</xdr:col>
      <xdr:colOff>358775</xdr:colOff>
      <xdr:row>39</xdr:row>
      <xdr:rowOff>31880</xdr:rowOff>
    </xdr:to>
    <xdr:sp macro="" textlink="">
      <xdr:nvSpPr>
        <xdr:cNvPr id="324" name="円/楕円 323"/>
        <xdr:cNvSpPr/>
      </xdr:nvSpPr>
      <xdr:spPr>
        <a:xfrm>
          <a:off x="7810500" y="66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23007</xdr:rowOff>
    </xdr:from>
    <xdr:ext cx="534377" cy="259045"/>
    <xdr:sp macro="" textlink="">
      <xdr:nvSpPr>
        <xdr:cNvPr id="325" name="テキスト ボックス 324"/>
        <xdr:cNvSpPr txBox="1"/>
      </xdr:nvSpPr>
      <xdr:spPr>
        <a:xfrm>
          <a:off x="7594111" y="67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77536</xdr:rowOff>
    </xdr:from>
    <xdr:to>
      <xdr:col>10</xdr:col>
      <xdr:colOff>155575</xdr:colOff>
      <xdr:row>39</xdr:row>
      <xdr:rowOff>7686</xdr:rowOff>
    </xdr:to>
    <xdr:sp macro="" textlink="">
      <xdr:nvSpPr>
        <xdr:cNvPr id="326" name="円/楕円 325"/>
        <xdr:cNvSpPr/>
      </xdr:nvSpPr>
      <xdr:spPr>
        <a:xfrm>
          <a:off x="6921500" y="659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170263</xdr:rowOff>
    </xdr:from>
    <xdr:ext cx="534377" cy="259045"/>
    <xdr:sp macro="" textlink="">
      <xdr:nvSpPr>
        <xdr:cNvPr id="327" name="テキスト ボックス 326"/>
        <xdr:cNvSpPr txBox="1"/>
      </xdr:nvSpPr>
      <xdr:spPr>
        <a:xfrm>
          <a:off x="6705111" y="668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6162</xdr:rowOff>
    </xdr:from>
    <xdr:to>
      <xdr:col>15</xdr:col>
      <xdr:colOff>180975</xdr:colOff>
      <xdr:row>58</xdr:row>
      <xdr:rowOff>51236</xdr:rowOff>
    </xdr:to>
    <xdr:cxnSp macro="">
      <xdr:nvCxnSpPr>
        <xdr:cNvPr id="354" name="直線コネクタ 353"/>
        <xdr:cNvCxnSpPr/>
      </xdr:nvCxnSpPr>
      <xdr:spPr>
        <a:xfrm flipV="1">
          <a:off x="9639300" y="9950262"/>
          <a:ext cx="838200" cy="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51236</xdr:rowOff>
    </xdr:from>
    <xdr:to>
      <xdr:col>14</xdr:col>
      <xdr:colOff>28575</xdr:colOff>
      <xdr:row>58</xdr:row>
      <xdr:rowOff>74654</xdr:rowOff>
    </xdr:to>
    <xdr:cxnSp macro="">
      <xdr:nvCxnSpPr>
        <xdr:cNvPr id="357" name="直線コネクタ 356"/>
        <xdr:cNvCxnSpPr/>
      </xdr:nvCxnSpPr>
      <xdr:spPr>
        <a:xfrm flipV="1">
          <a:off x="8750300" y="9995336"/>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74654</xdr:rowOff>
    </xdr:from>
    <xdr:to>
      <xdr:col>12</xdr:col>
      <xdr:colOff>511175</xdr:colOff>
      <xdr:row>58</xdr:row>
      <xdr:rowOff>83148</xdr:rowOff>
    </xdr:to>
    <xdr:cxnSp macro="">
      <xdr:nvCxnSpPr>
        <xdr:cNvPr id="360" name="直線コネクタ 359"/>
        <xdr:cNvCxnSpPr/>
      </xdr:nvCxnSpPr>
      <xdr:spPr>
        <a:xfrm flipV="1">
          <a:off x="7861300" y="10018754"/>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83148</xdr:rowOff>
    </xdr:from>
    <xdr:to>
      <xdr:col>11</xdr:col>
      <xdr:colOff>307975</xdr:colOff>
      <xdr:row>58</xdr:row>
      <xdr:rowOff>90632</xdr:rowOff>
    </xdr:to>
    <xdr:cxnSp macro="">
      <xdr:nvCxnSpPr>
        <xdr:cNvPr id="363" name="直線コネクタ 362"/>
        <xdr:cNvCxnSpPr/>
      </xdr:nvCxnSpPr>
      <xdr:spPr>
        <a:xfrm flipV="1">
          <a:off x="6972300" y="10027248"/>
          <a:ext cx="889000" cy="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126812</xdr:rowOff>
    </xdr:from>
    <xdr:to>
      <xdr:col>15</xdr:col>
      <xdr:colOff>231775</xdr:colOff>
      <xdr:row>58</xdr:row>
      <xdr:rowOff>56962</xdr:rowOff>
    </xdr:to>
    <xdr:sp macro="" textlink="">
      <xdr:nvSpPr>
        <xdr:cNvPr id="373" name="円/楕円 372"/>
        <xdr:cNvSpPr/>
      </xdr:nvSpPr>
      <xdr:spPr>
        <a:xfrm>
          <a:off x="10426700" y="98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86189</xdr:rowOff>
    </xdr:from>
    <xdr:ext cx="599010" cy="259045"/>
    <xdr:sp macro="" textlink="">
      <xdr:nvSpPr>
        <xdr:cNvPr id="374" name="普通建設事業費該当値テキスト"/>
        <xdr:cNvSpPr txBox="1"/>
      </xdr:nvSpPr>
      <xdr:spPr>
        <a:xfrm>
          <a:off x="10528300" y="968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146,039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436</xdr:rowOff>
    </xdr:from>
    <xdr:to>
      <xdr:col>14</xdr:col>
      <xdr:colOff>79375</xdr:colOff>
      <xdr:row>58</xdr:row>
      <xdr:rowOff>102036</xdr:rowOff>
    </xdr:to>
    <xdr:sp macro="" textlink="">
      <xdr:nvSpPr>
        <xdr:cNvPr id="375" name="円/楕円 374"/>
        <xdr:cNvSpPr/>
      </xdr:nvSpPr>
      <xdr:spPr>
        <a:xfrm>
          <a:off x="9588500" y="99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93163</xdr:rowOff>
    </xdr:from>
    <xdr:ext cx="534377" cy="259045"/>
    <xdr:sp macro="" textlink="">
      <xdr:nvSpPr>
        <xdr:cNvPr id="376" name="テキスト ボックス 375"/>
        <xdr:cNvSpPr txBox="1"/>
      </xdr:nvSpPr>
      <xdr:spPr>
        <a:xfrm>
          <a:off x="9372111" y="100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23854</xdr:rowOff>
    </xdr:from>
    <xdr:to>
      <xdr:col>12</xdr:col>
      <xdr:colOff>561975</xdr:colOff>
      <xdr:row>58</xdr:row>
      <xdr:rowOff>125454</xdr:rowOff>
    </xdr:to>
    <xdr:sp macro="" textlink="">
      <xdr:nvSpPr>
        <xdr:cNvPr id="377" name="円/楕円 376"/>
        <xdr:cNvSpPr/>
      </xdr:nvSpPr>
      <xdr:spPr>
        <a:xfrm>
          <a:off x="8699500" y="99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116581</xdr:rowOff>
    </xdr:from>
    <xdr:ext cx="534377" cy="259045"/>
    <xdr:sp macro="" textlink="">
      <xdr:nvSpPr>
        <xdr:cNvPr id="378" name="テキスト ボックス 377"/>
        <xdr:cNvSpPr txBox="1"/>
      </xdr:nvSpPr>
      <xdr:spPr>
        <a:xfrm>
          <a:off x="8483111" y="100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32348</xdr:rowOff>
    </xdr:from>
    <xdr:to>
      <xdr:col>11</xdr:col>
      <xdr:colOff>358775</xdr:colOff>
      <xdr:row>58</xdr:row>
      <xdr:rowOff>133948</xdr:rowOff>
    </xdr:to>
    <xdr:sp macro="" textlink="">
      <xdr:nvSpPr>
        <xdr:cNvPr id="379" name="円/楕円 378"/>
        <xdr:cNvSpPr/>
      </xdr:nvSpPr>
      <xdr:spPr>
        <a:xfrm>
          <a:off x="7810500" y="99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125075</xdr:rowOff>
    </xdr:from>
    <xdr:ext cx="534377" cy="259045"/>
    <xdr:sp macro="" textlink="">
      <xdr:nvSpPr>
        <xdr:cNvPr id="380" name="テキスト ボックス 379"/>
        <xdr:cNvSpPr txBox="1"/>
      </xdr:nvSpPr>
      <xdr:spPr>
        <a:xfrm>
          <a:off x="7594111" y="100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39832</xdr:rowOff>
    </xdr:from>
    <xdr:to>
      <xdr:col>10</xdr:col>
      <xdr:colOff>155575</xdr:colOff>
      <xdr:row>58</xdr:row>
      <xdr:rowOff>141432</xdr:rowOff>
    </xdr:to>
    <xdr:sp macro="" textlink="">
      <xdr:nvSpPr>
        <xdr:cNvPr id="381" name="円/楕円 380"/>
        <xdr:cNvSpPr/>
      </xdr:nvSpPr>
      <xdr:spPr>
        <a:xfrm>
          <a:off x="6921500" y="99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132559</xdr:rowOff>
    </xdr:from>
    <xdr:ext cx="534377" cy="259045"/>
    <xdr:sp macro="" textlink="">
      <xdr:nvSpPr>
        <xdr:cNvPr id="382" name="テキスト ボックス 381"/>
        <xdr:cNvSpPr txBox="1"/>
      </xdr:nvSpPr>
      <xdr:spPr>
        <a:xfrm>
          <a:off x="6705111" y="10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164317</xdr:rowOff>
    </xdr:from>
    <xdr:to>
      <xdr:col>15</xdr:col>
      <xdr:colOff>180975</xdr:colOff>
      <xdr:row>79</xdr:row>
      <xdr:rowOff>13284</xdr:rowOff>
    </xdr:to>
    <xdr:cxnSp macro="">
      <xdr:nvCxnSpPr>
        <xdr:cNvPr id="411" name="直線コネクタ 410"/>
        <xdr:cNvCxnSpPr/>
      </xdr:nvCxnSpPr>
      <xdr:spPr>
        <a:xfrm flipV="1">
          <a:off x="9639300" y="13537417"/>
          <a:ext cx="8382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113517</xdr:rowOff>
    </xdr:from>
    <xdr:to>
      <xdr:col>15</xdr:col>
      <xdr:colOff>231775</xdr:colOff>
      <xdr:row>79</xdr:row>
      <xdr:rowOff>43667</xdr:rowOff>
    </xdr:to>
    <xdr:sp macro="" textlink="">
      <xdr:nvSpPr>
        <xdr:cNvPr id="421" name="円/楕円 420"/>
        <xdr:cNvSpPr/>
      </xdr:nvSpPr>
      <xdr:spPr>
        <a:xfrm>
          <a:off x="10426700" y="134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72894</xdr:rowOff>
    </xdr:from>
    <xdr:ext cx="534377" cy="259045"/>
    <xdr:sp macro="" textlink="">
      <xdr:nvSpPr>
        <xdr:cNvPr id="422" name="普通建設事業費 （ うち新規整備　）該当値テキスト"/>
        <xdr:cNvSpPr txBox="1"/>
      </xdr:nvSpPr>
      <xdr:spPr>
        <a:xfrm>
          <a:off x="10528300" y="13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133934</xdr:rowOff>
    </xdr:from>
    <xdr:to>
      <xdr:col>14</xdr:col>
      <xdr:colOff>79375</xdr:colOff>
      <xdr:row>79</xdr:row>
      <xdr:rowOff>64084</xdr:rowOff>
    </xdr:to>
    <xdr:sp macro="" textlink="">
      <xdr:nvSpPr>
        <xdr:cNvPr id="423" name="円/楕円 422"/>
        <xdr:cNvSpPr/>
      </xdr:nvSpPr>
      <xdr:spPr>
        <a:xfrm>
          <a:off x="9588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55211</xdr:rowOff>
    </xdr:from>
    <xdr:ext cx="534377" cy="259045"/>
    <xdr:sp macro="" textlink="">
      <xdr:nvSpPr>
        <xdr:cNvPr id="424" name="テキスト ボックス 423"/>
        <xdr:cNvSpPr txBox="1"/>
      </xdr:nvSpPr>
      <xdr:spPr>
        <a:xfrm>
          <a:off x="9372111" y="135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157904</xdr:rowOff>
    </xdr:from>
    <xdr:to>
      <xdr:col>15</xdr:col>
      <xdr:colOff>180975</xdr:colOff>
      <xdr:row>96</xdr:row>
      <xdr:rowOff>39460</xdr:rowOff>
    </xdr:to>
    <xdr:cxnSp macro="">
      <xdr:nvCxnSpPr>
        <xdr:cNvPr id="453" name="直線コネクタ 452"/>
        <xdr:cNvCxnSpPr/>
      </xdr:nvCxnSpPr>
      <xdr:spPr>
        <a:xfrm flipV="1">
          <a:off x="9639300" y="16274204"/>
          <a:ext cx="838200" cy="2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107104</xdr:rowOff>
    </xdr:from>
    <xdr:to>
      <xdr:col>15</xdr:col>
      <xdr:colOff>231775</xdr:colOff>
      <xdr:row>95</xdr:row>
      <xdr:rowOff>37254</xdr:rowOff>
    </xdr:to>
    <xdr:sp macro="" textlink="">
      <xdr:nvSpPr>
        <xdr:cNvPr id="463" name="円/楕円 462"/>
        <xdr:cNvSpPr/>
      </xdr:nvSpPr>
      <xdr:spPr>
        <a:xfrm>
          <a:off x="10426700" y="162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129981</xdr:rowOff>
    </xdr:from>
    <xdr:ext cx="534377" cy="259045"/>
    <xdr:sp macro="" textlink="">
      <xdr:nvSpPr>
        <xdr:cNvPr id="464" name="普通建設事業費 （ うち更新整備　）該当値テキスト"/>
        <xdr:cNvSpPr txBox="1"/>
      </xdr:nvSpPr>
      <xdr:spPr>
        <a:xfrm>
          <a:off x="10528300" y="160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160110</xdr:rowOff>
    </xdr:from>
    <xdr:to>
      <xdr:col>14</xdr:col>
      <xdr:colOff>79375</xdr:colOff>
      <xdr:row>96</xdr:row>
      <xdr:rowOff>90260</xdr:rowOff>
    </xdr:to>
    <xdr:sp macro="" textlink="">
      <xdr:nvSpPr>
        <xdr:cNvPr id="465" name="円/楕円 464"/>
        <xdr:cNvSpPr/>
      </xdr:nvSpPr>
      <xdr:spPr>
        <a:xfrm>
          <a:off x="9588500" y="16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106787</xdr:rowOff>
    </xdr:from>
    <xdr:ext cx="534377" cy="259045"/>
    <xdr:sp macro="" textlink="">
      <xdr:nvSpPr>
        <xdr:cNvPr id="466" name="テキスト ボックス 465"/>
        <xdr:cNvSpPr txBox="1"/>
      </xdr:nvSpPr>
      <xdr:spPr>
        <a:xfrm>
          <a:off x="9372111" y="162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135631</xdr:rowOff>
    </xdr:from>
    <xdr:to>
      <xdr:col>23</xdr:col>
      <xdr:colOff>517525</xdr:colOff>
      <xdr:row>38</xdr:row>
      <xdr:rowOff>137441</xdr:rowOff>
    </xdr:to>
    <xdr:cxnSp macro="">
      <xdr:nvCxnSpPr>
        <xdr:cNvPr id="493" name="直線コネクタ 492"/>
        <xdr:cNvCxnSpPr/>
      </xdr:nvCxnSpPr>
      <xdr:spPr>
        <a:xfrm>
          <a:off x="15481300" y="6650731"/>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135631</xdr:rowOff>
    </xdr:from>
    <xdr:to>
      <xdr:col>22</xdr:col>
      <xdr:colOff>365125</xdr:colOff>
      <xdr:row>38</xdr:row>
      <xdr:rowOff>138681</xdr:rowOff>
    </xdr:to>
    <xdr:cxnSp macro="">
      <xdr:nvCxnSpPr>
        <xdr:cNvPr id="496" name="直線コネクタ 495"/>
        <xdr:cNvCxnSpPr/>
      </xdr:nvCxnSpPr>
      <xdr:spPr>
        <a:xfrm flipV="1">
          <a:off x="14592300" y="6650731"/>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137588</xdr:rowOff>
    </xdr:from>
    <xdr:to>
      <xdr:col>21</xdr:col>
      <xdr:colOff>161925</xdr:colOff>
      <xdr:row>38</xdr:row>
      <xdr:rowOff>138681</xdr:rowOff>
    </xdr:to>
    <xdr:cxnSp macro="">
      <xdr:nvCxnSpPr>
        <xdr:cNvPr id="499" name="直線コネクタ 498"/>
        <xdr:cNvCxnSpPr/>
      </xdr:nvCxnSpPr>
      <xdr:spPr>
        <a:xfrm>
          <a:off x="13703300" y="6652688"/>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127241</xdr:rowOff>
    </xdr:from>
    <xdr:to>
      <xdr:col>19</xdr:col>
      <xdr:colOff>644525</xdr:colOff>
      <xdr:row>38</xdr:row>
      <xdr:rowOff>137588</xdr:rowOff>
    </xdr:to>
    <xdr:cxnSp macro="">
      <xdr:nvCxnSpPr>
        <xdr:cNvPr id="502" name="直線コネクタ 501"/>
        <xdr:cNvCxnSpPr/>
      </xdr:nvCxnSpPr>
      <xdr:spPr>
        <a:xfrm>
          <a:off x="12814300" y="6642341"/>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86641</xdr:rowOff>
    </xdr:from>
    <xdr:to>
      <xdr:col>23</xdr:col>
      <xdr:colOff>568325</xdr:colOff>
      <xdr:row>39</xdr:row>
      <xdr:rowOff>16791</xdr:rowOff>
    </xdr:to>
    <xdr:sp macro="" textlink="">
      <xdr:nvSpPr>
        <xdr:cNvPr id="512" name="円/楕円 511"/>
        <xdr:cNvSpPr/>
      </xdr:nvSpPr>
      <xdr:spPr>
        <a:xfrm>
          <a:off x="16268700" y="66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3"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84831</xdr:rowOff>
    </xdr:from>
    <xdr:to>
      <xdr:col>22</xdr:col>
      <xdr:colOff>415925</xdr:colOff>
      <xdr:row>39</xdr:row>
      <xdr:rowOff>14981</xdr:rowOff>
    </xdr:to>
    <xdr:sp macro="" textlink="">
      <xdr:nvSpPr>
        <xdr:cNvPr id="514" name="円/楕円 513"/>
        <xdr:cNvSpPr/>
      </xdr:nvSpPr>
      <xdr:spPr>
        <a:xfrm>
          <a:off x="15430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6108</xdr:rowOff>
    </xdr:from>
    <xdr:ext cx="378565" cy="259045"/>
    <xdr:sp macro="" textlink="">
      <xdr:nvSpPr>
        <xdr:cNvPr id="515" name="テキスト ボックス 514"/>
        <xdr:cNvSpPr txBox="1"/>
      </xdr:nvSpPr>
      <xdr:spPr>
        <a:xfrm>
          <a:off x="15292017" y="669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87881</xdr:rowOff>
    </xdr:from>
    <xdr:to>
      <xdr:col>21</xdr:col>
      <xdr:colOff>212725</xdr:colOff>
      <xdr:row>39</xdr:row>
      <xdr:rowOff>18031</xdr:rowOff>
    </xdr:to>
    <xdr:sp macro="" textlink="">
      <xdr:nvSpPr>
        <xdr:cNvPr id="516" name="円/楕円 515"/>
        <xdr:cNvSpPr/>
      </xdr:nvSpPr>
      <xdr:spPr>
        <a:xfrm>
          <a:off x="14541500" y="66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9158</xdr:rowOff>
    </xdr:from>
    <xdr:ext cx="378565" cy="259045"/>
    <xdr:sp macro="" textlink="">
      <xdr:nvSpPr>
        <xdr:cNvPr id="517" name="テキスト ボックス 516"/>
        <xdr:cNvSpPr txBox="1"/>
      </xdr:nvSpPr>
      <xdr:spPr>
        <a:xfrm>
          <a:off x="14403017" y="669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86788</xdr:rowOff>
    </xdr:from>
    <xdr:to>
      <xdr:col>20</xdr:col>
      <xdr:colOff>9525</xdr:colOff>
      <xdr:row>39</xdr:row>
      <xdr:rowOff>16938</xdr:rowOff>
    </xdr:to>
    <xdr:sp macro="" textlink="">
      <xdr:nvSpPr>
        <xdr:cNvPr id="518" name="円/楕円 517"/>
        <xdr:cNvSpPr/>
      </xdr:nvSpPr>
      <xdr:spPr>
        <a:xfrm>
          <a:off x="13652500" y="660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8065</xdr:rowOff>
    </xdr:from>
    <xdr:ext cx="378565" cy="259045"/>
    <xdr:sp macro="" textlink="">
      <xdr:nvSpPr>
        <xdr:cNvPr id="519" name="テキスト ボックス 518"/>
        <xdr:cNvSpPr txBox="1"/>
      </xdr:nvSpPr>
      <xdr:spPr>
        <a:xfrm>
          <a:off x="13514017" y="6694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76441</xdr:rowOff>
    </xdr:from>
    <xdr:to>
      <xdr:col>18</xdr:col>
      <xdr:colOff>492125</xdr:colOff>
      <xdr:row>39</xdr:row>
      <xdr:rowOff>6591</xdr:rowOff>
    </xdr:to>
    <xdr:sp macro="" textlink="">
      <xdr:nvSpPr>
        <xdr:cNvPr id="520" name="円/楕円 519"/>
        <xdr:cNvSpPr/>
      </xdr:nvSpPr>
      <xdr:spPr>
        <a:xfrm>
          <a:off x="12763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169168</xdr:rowOff>
    </xdr:from>
    <xdr:ext cx="469744" cy="259045"/>
    <xdr:sp macro="" textlink="">
      <xdr:nvSpPr>
        <xdr:cNvPr id="521" name="テキスト ボックス 520"/>
        <xdr:cNvSpPr txBox="1"/>
      </xdr:nvSpPr>
      <xdr:spPr>
        <a:xfrm>
          <a:off x="12579427" y="66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133596</xdr:rowOff>
    </xdr:from>
    <xdr:to>
      <xdr:col>23</xdr:col>
      <xdr:colOff>517525</xdr:colOff>
      <xdr:row>77</xdr:row>
      <xdr:rowOff>152685</xdr:rowOff>
    </xdr:to>
    <xdr:cxnSp macro="">
      <xdr:nvCxnSpPr>
        <xdr:cNvPr id="605" name="直線コネクタ 604"/>
        <xdr:cNvCxnSpPr/>
      </xdr:nvCxnSpPr>
      <xdr:spPr>
        <a:xfrm flipV="1">
          <a:off x="15481300" y="13335246"/>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152685</xdr:rowOff>
    </xdr:from>
    <xdr:to>
      <xdr:col>22</xdr:col>
      <xdr:colOff>365125</xdr:colOff>
      <xdr:row>77</xdr:row>
      <xdr:rowOff>158697</xdr:rowOff>
    </xdr:to>
    <xdr:cxnSp macro="">
      <xdr:nvCxnSpPr>
        <xdr:cNvPr id="608" name="直線コネクタ 607"/>
        <xdr:cNvCxnSpPr/>
      </xdr:nvCxnSpPr>
      <xdr:spPr>
        <a:xfrm flipV="1">
          <a:off x="14592300" y="1335433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158697</xdr:rowOff>
    </xdr:from>
    <xdr:to>
      <xdr:col>21</xdr:col>
      <xdr:colOff>161925</xdr:colOff>
      <xdr:row>77</xdr:row>
      <xdr:rowOff>163002</xdr:rowOff>
    </xdr:to>
    <xdr:cxnSp macro="">
      <xdr:nvCxnSpPr>
        <xdr:cNvPr id="611" name="直線コネクタ 610"/>
        <xdr:cNvCxnSpPr/>
      </xdr:nvCxnSpPr>
      <xdr:spPr>
        <a:xfrm flipV="1">
          <a:off x="13703300" y="133603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156452</xdr:rowOff>
    </xdr:from>
    <xdr:to>
      <xdr:col>19</xdr:col>
      <xdr:colOff>644525</xdr:colOff>
      <xdr:row>77</xdr:row>
      <xdr:rowOff>163002</xdr:rowOff>
    </xdr:to>
    <xdr:cxnSp macro="">
      <xdr:nvCxnSpPr>
        <xdr:cNvPr id="614" name="直線コネクタ 613"/>
        <xdr:cNvCxnSpPr/>
      </xdr:nvCxnSpPr>
      <xdr:spPr>
        <a:xfrm>
          <a:off x="12814300" y="1335810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82796</xdr:rowOff>
    </xdr:from>
    <xdr:to>
      <xdr:col>23</xdr:col>
      <xdr:colOff>568325</xdr:colOff>
      <xdr:row>78</xdr:row>
      <xdr:rowOff>12946</xdr:rowOff>
    </xdr:to>
    <xdr:sp macro="" textlink="">
      <xdr:nvSpPr>
        <xdr:cNvPr id="624" name="円/楕円 623"/>
        <xdr:cNvSpPr/>
      </xdr:nvSpPr>
      <xdr:spPr>
        <a:xfrm>
          <a:off x="162687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61223</xdr:rowOff>
    </xdr:from>
    <xdr:ext cx="534377" cy="259045"/>
    <xdr:sp macro="" textlink="">
      <xdr:nvSpPr>
        <xdr:cNvPr id="625" name="公債費該当値テキスト"/>
        <xdr:cNvSpPr txBox="1"/>
      </xdr:nvSpPr>
      <xdr:spPr>
        <a:xfrm>
          <a:off x="16370300" y="132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101885</xdr:rowOff>
    </xdr:from>
    <xdr:to>
      <xdr:col>22</xdr:col>
      <xdr:colOff>415925</xdr:colOff>
      <xdr:row>78</xdr:row>
      <xdr:rowOff>32035</xdr:rowOff>
    </xdr:to>
    <xdr:sp macro="" textlink="">
      <xdr:nvSpPr>
        <xdr:cNvPr id="626" name="円/楕円 625"/>
        <xdr:cNvSpPr/>
      </xdr:nvSpPr>
      <xdr:spPr>
        <a:xfrm>
          <a:off x="15430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23162</xdr:rowOff>
    </xdr:from>
    <xdr:ext cx="534377" cy="259045"/>
    <xdr:sp macro="" textlink="">
      <xdr:nvSpPr>
        <xdr:cNvPr id="627" name="テキスト ボックス 626"/>
        <xdr:cNvSpPr txBox="1"/>
      </xdr:nvSpPr>
      <xdr:spPr>
        <a:xfrm>
          <a:off x="15214111" y="133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107897</xdr:rowOff>
    </xdr:from>
    <xdr:to>
      <xdr:col>21</xdr:col>
      <xdr:colOff>212725</xdr:colOff>
      <xdr:row>78</xdr:row>
      <xdr:rowOff>38047</xdr:rowOff>
    </xdr:to>
    <xdr:sp macro="" textlink="">
      <xdr:nvSpPr>
        <xdr:cNvPr id="628" name="円/楕円 627"/>
        <xdr:cNvSpPr/>
      </xdr:nvSpPr>
      <xdr:spPr>
        <a:xfrm>
          <a:off x="14541500" y="13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29174</xdr:rowOff>
    </xdr:from>
    <xdr:ext cx="534377" cy="259045"/>
    <xdr:sp macro="" textlink="">
      <xdr:nvSpPr>
        <xdr:cNvPr id="629" name="テキスト ボックス 628"/>
        <xdr:cNvSpPr txBox="1"/>
      </xdr:nvSpPr>
      <xdr:spPr>
        <a:xfrm>
          <a:off x="14325111" y="1340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112202</xdr:rowOff>
    </xdr:from>
    <xdr:to>
      <xdr:col>20</xdr:col>
      <xdr:colOff>9525</xdr:colOff>
      <xdr:row>78</xdr:row>
      <xdr:rowOff>42352</xdr:rowOff>
    </xdr:to>
    <xdr:sp macro="" textlink="">
      <xdr:nvSpPr>
        <xdr:cNvPr id="630" name="円/楕円 629"/>
        <xdr:cNvSpPr/>
      </xdr:nvSpPr>
      <xdr:spPr>
        <a:xfrm>
          <a:off x="13652500" y="1331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33479</xdr:rowOff>
    </xdr:from>
    <xdr:ext cx="534377" cy="259045"/>
    <xdr:sp macro="" textlink="">
      <xdr:nvSpPr>
        <xdr:cNvPr id="631" name="テキスト ボックス 630"/>
        <xdr:cNvSpPr txBox="1"/>
      </xdr:nvSpPr>
      <xdr:spPr>
        <a:xfrm>
          <a:off x="13436111" y="1340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105652</xdr:rowOff>
    </xdr:from>
    <xdr:to>
      <xdr:col>18</xdr:col>
      <xdr:colOff>492125</xdr:colOff>
      <xdr:row>78</xdr:row>
      <xdr:rowOff>35802</xdr:rowOff>
    </xdr:to>
    <xdr:sp macro="" textlink="">
      <xdr:nvSpPr>
        <xdr:cNvPr id="632" name="円/楕円 631"/>
        <xdr:cNvSpPr/>
      </xdr:nvSpPr>
      <xdr:spPr>
        <a:xfrm>
          <a:off x="12763500" y="133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26929</xdr:rowOff>
    </xdr:from>
    <xdr:ext cx="534377" cy="259045"/>
    <xdr:sp macro="" textlink="">
      <xdr:nvSpPr>
        <xdr:cNvPr id="633" name="テキスト ボックス 632"/>
        <xdr:cNvSpPr txBox="1"/>
      </xdr:nvSpPr>
      <xdr:spPr>
        <a:xfrm>
          <a:off x="12547111" y="134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91655</xdr:rowOff>
    </xdr:from>
    <xdr:to>
      <xdr:col>23</xdr:col>
      <xdr:colOff>517525</xdr:colOff>
      <xdr:row>98</xdr:row>
      <xdr:rowOff>105023</xdr:rowOff>
    </xdr:to>
    <xdr:cxnSp macro="">
      <xdr:nvCxnSpPr>
        <xdr:cNvPr id="660" name="直線コネクタ 659"/>
        <xdr:cNvCxnSpPr/>
      </xdr:nvCxnSpPr>
      <xdr:spPr>
        <a:xfrm>
          <a:off x="15481300" y="16893755"/>
          <a:ext cx="8382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91655</xdr:rowOff>
    </xdr:from>
    <xdr:to>
      <xdr:col>22</xdr:col>
      <xdr:colOff>365125</xdr:colOff>
      <xdr:row>98</xdr:row>
      <xdr:rowOff>97411</xdr:rowOff>
    </xdr:to>
    <xdr:cxnSp macro="">
      <xdr:nvCxnSpPr>
        <xdr:cNvPr id="663" name="直線コネクタ 662"/>
        <xdr:cNvCxnSpPr/>
      </xdr:nvCxnSpPr>
      <xdr:spPr>
        <a:xfrm flipV="1">
          <a:off x="14592300" y="16893755"/>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97411</xdr:rowOff>
    </xdr:from>
    <xdr:to>
      <xdr:col>21</xdr:col>
      <xdr:colOff>161925</xdr:colOff>
      <xdr:row>98</xdr:row>
      <xdr:rowOff>110179</xdr:rowOff>
    </xdr:to>
    <xdr:cxnSp macro="">
      <xdr:nvCxnSpPr>
        <xdr:cNvPr id="666" name="直線コネクタ 665"/>
        <xdr:cNvCxnSpPr/>
      </xdr:nvCxnSpPr>
      <xdr:spPr>
        <a:xfrm flipV="1">
          <a:off x="13703300" y="16899511"/>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103335</xdr:rowOff>
    </xdr:from>
    <xdr:to>
      <xdr:col>19</xdr:col>
      <xdr:colOff>644525</xdr:colOff>
      <xdr:row>98</xdr:row>
      <xdr:rowOff>110179</xdr:rowOff>
    </xdr:to>
    <xdr:cxnSp macro="">
      <xdr:nvCxnSpPr>
        <xdr:cNvPr id="669" name="直線コネクタ 668"/>
        <xdr:cNvCxnSpPr/>
      </xdr:nvCxnSpPr>
      <xdr:spPr>
        <a:xfrm>
          <a:off x="12814300" y="16905435"/>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54223</xdr:rowOff>
    </xdr:from>
    <xdr:to>
      <xdr:col>23</xdr:col>
      <xdr:colOff>568325</xdr:colOff>
      <xdr:row>98</xdr:row>
      <xdr:rowOff>155823</xdr:rowOff>
    </xdr:to>
    <xdr:sp macro="" textlink="">
      <xdr:nvSpPr>
        <xdr:cNvPr id="679" name="円/楕円 678"/>
        <xdr:cNvSpPr/>
      </xdr:nvSpPr>
      <xdr:spPr>
        <a:xfrm>
          <a:off x="16268700" y="168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534377" cy="259045"/>
    <xdr:sp macro="" textlink="">
      <xdr:nvSpPr>
        <xdr:cNvPr id="680" name="積立金該当値テキスト"/>
        <xdr:cNvSpPr txBox="1"/>
      </xdr:nvSpPr>
      <xdr:spPr>
        <a:xfrm>
          <a:off x="16370300" y="168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40855</xdr:rowOff>
    </xdr:from>
    <xdr:to>
      <xdr:col>22</xdr:col>
      <xdr:colOff>415925</xdr:colOff>
      <xdr:row>98</xdr:row>
      <xdr:rowOff>142455</xdr:rowOff>
    </xdr:to>
    <xdr:sp macro="" textlink="">
      <xdr:nvSpPr>
        <xdr:cNvPr id="681" name="円/楕円 680"/>
        <xdr:cNvSpPr/>
      </xdr:nvSpPr>
      <xdr:spPr>
        <a:xfrm>
          <a:off x="15430500" y="168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133582</xdr:rowOff>
    </xdr:from>
    <xdr:ext cx="534377" cy="259045"/>
    <xdr:sp macro="" textlink="">
      <xdr:nvSpPr>
        <xdr:cNvPr id="682" name="テキスト ボックス 681"/>
        <xdr:cNvSpPr txBox="1"/>
      </xdr:nvSpPr>
      <xdr:spPr>
        <a:xfrm>
          <a:off x="15214111" y="169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46611</xdr:rowOff>
    </xdr:from>
    <xdr:to>
      <xdr:col>21</xdr:col>
      <xdr:colOff>212725</xdr:colOff>
      <xdr:row>98</xdr:row>
      <xdr:rowOff>148211</xdr:rowOff>
    </xdr:to>
    <xdr:sp macro="" textlink="">
      <xdr:nvSpPr>
        <xdr:cNvPr id="683" name="円/楕円 682"/>
        <xdr:cNvSpPr/>
      </xdr:nvSpPr>
      <xdr:spPr>
        <a:xfrm>
          <a:off x="14541500" y="168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139338</xdr:rowOff>
    </xdr:from>
    <xdr:ext cx="534377" cy="259045"/>
    <xdr:sp macro="" textlink="">
      <xdr:nvSpPr>
        <xdr:cNvPr id="684" name="テキスト ボックス 683"/>
        <xdr:cNvSpPr txBox="1"/>
      </xdr:nvSpPr>
      <xdr:spPr>
        <a:xfrm>
          <a:off x="14325111" y="169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59379</xdr:rowOff>
    </xdr:from>
    <xdr:to>
      <xdr:col>20</xdr:col>
      <xdr:colOff>9525</xdr:colOff>
      <xdr:row>98</xdr:row>
      <xdr:rowOff>160979</xdr:rowOff>
    </xdr:to>
    <xdr:sp macro="" textlink="">
      <xdr:nvSpPr>
        <xdr:cNvPr id="685" name="円/楕円 684"/>
        <xdr:cNvSpPr/>
      </xdr:nvSpPr>
      <xdr:spPr>
        <a:xfrm>
          <a:off x="13652500" y="168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152106</xdr:rowOff>
    </xdr:from>
    <xdr:ext cx="534377" cy="259045"/>
    <xdr:sp macro="" textlink="">
      <xdr:nvSpPr>
        <xdr:cNvPr id="686" name="テキスト ボックス 685"/>
        <xdr:cNvSpPr txBox="1"/>
      </xdr:nvSpPr>
      <xdr:spPr>
        <a:xfrm>
          <a:off x="13436111" y="1695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52535</xdr:rowOff>
    </xdr:from>
    <xdr:to>
      <xdr:col>18</xdr:col>
      <xdr:colOff>492125</xdr:colOff>
      <xdr:row>98</xdr:row>
      <xdr:rowOff>154135</xdr:rowOff>
    </xdr:to>
    <xdr:sp macro="" textlink="">
      <xdr:nvSpPr>
        <xdr:cNvPr id="687" name="円/楕円 686"/>
        <xdr:cNvSpPr/>
      </xdr:nvSpPr>
      <xdr:spPr>
        <a:xfrm>
          <a:off x="12763500" y="168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145262</xdr:rowOff>
    </xdr:from>
    <xdr:ext cx="534377" cy="259045"/>
    <xdr:sp macro="" textlink="">
      <xdr:nvSpPr>
        <xdr:cNvPr id="688" name="テキスト ボックス 687"/>
        <xdr:cNvSpPr txBox="1"/>
      </xdr:nvSpPr>
      <xdr:spPr>
        <a:xfrm>
          <a:off x="12547111" y="169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111171</xdr:rowOff>
    </xdr:from>
    <xdr:to>
      <xdr:col>32</xdr:col>
      <xdr:colOff>187325</xdr:colOff>
      <xdr:row>38</xdr:row>
      <xdr:rowOff>113137</xdr:rowOff>
    </xdr:to>
    <xdr:cxnSp macro="">
      <xdr:nvCxnSpPr>
        <xdr:cNvPr id="715" name="直線コネクタ 714"/>
        <xdr:cNvCxnSpPr/>
      </xdr:nvCxnSpPr>
      <xdr:spPr>
        <a:xfrm flipV="1">
          <a:off x="21323300" y="662627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113137</xdr:rowOff>
    </xdr:from>
    <xdr:to>
      <xdr:col>31</xdr:col>
      <xdr:colOff>34925</xdr:colOff>
      <xdr:row>38</xdr:row>
      <xdr:rowOff>115102</xdr:rowOff>
    </xdr:to>
    <xdr:cxnSp macro="">
      <xdr:nvCxnSpPr>
        <xdr:cNvPr id="718" name="直線コネクタ 717"/>
        <xdr:cNvCxnSpPr/>
      </xdr:nvCxnSpPr>
      <xdr:spPr>
        <a:xfrm flipV="1">
          <a:off x="20434300" y="66282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115102</xdr:rowOff>
    </xdr:from>
    <xdr:to>
      <xdr:col>29</xdr:col>
      <xdr:colOff>517525</xdr:colOff>
      <xdr:row>38</xdr:row>
      <xdr:rowOff>118852</xdr:rowOff>
    </xdr:to>
    <xdr:cxnSp macro="">
      <xdr:nvCxnSpPr>
        <xdr:cNvPr id="721" name="直線コネクタ 720"/>
        <xdr:cNvCxnSpPr/>
      </xdr:nvCxnSpPr>
      <xdr:spPr>
        <a:xfrm flipV="1">
          <a:off x="19545300" y="663020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118852</xdr:rowOff>
    </xdr:from>
    <xdr:to>
      <xdr:col>28</xdr:col>
      <xdr:colOff>314325</xdr:colOff>
      <xdr:row>38</xdr:row>
      <xdr:rowOff>122281</xdr:rowOff>
    </xdr:to>
    <xdr:cxnSp macro="">
      <xdr:nvCxnSpPr>
        <xdr:cNvPr id="724" name="直線コネクタ 723"/>
        <xdr:cNvCxnSpPr/>
      </xdr:nvCxnSpPr>
      <xdr:spPr>
        <a:xfrm flipV="1">
          <a:off x="18656300" y="66339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60371</xdr:rowOff>
    </xdr:from>
    <xdr:to>
      <xdr:col>32</xdr:col>
      <xdr:colOff>238125</xdr:colOff>
      <xdr:row>38</xdr:row>
      <xdr:rowOff>161971</xdr:rowOff>
    </xdr:to>
    <xdr:sp macro="" textlink="">
      <xdr:nvSpPr>
        <xdr:cNvPr id="734" name="円/楕円 733"/>
        <xdr:cNvSpPr/>
      </xdr:nvSpPr>
      <xdr:spPr>
        <a:xfrm>
          <a:off x="221107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62337</xdr:rowOff>
    </xdr:from>
    <xdr:to>
      <xdr:col>31</xdr:col>
      <xdr:colOff>85725</xdr:colOff>
      <xdr:row>38</xdr:row>
      <xdr:rowOff>163937</xdr:rowOff>
    </xdr:to>
    <xdr:sp macro="" textlink="">
      <xdr:nvSpPr>
        <xdr:cNvPr id="736" name="円/楕円 735"/>
        <xdr:cNvSpPr/>
      </xdr:nvSpPr>
      <xdr:spPr>
        <a:xfrm>
          <a:off x="21272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155064</xdr:rowOff>
    </xdr:from>
    <xdr:ext cx="378565" cy="259045"/>
    <xdr:sp macro="" textlink="">
      <xdr:nvSpPr>
        <xdr:cNvPr id="737" name="テキスト ボックス 736"/>
        <xdr:cNvSpPr txBox="1"/>
      </xdr:nvSpPr>
      <xdr:spPr>
        <a:xfrm>
          <a:off x="21134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64302</xdr:rowOff>
    </xdr:from>
    <xdr:to>
      <xdr:col>29</xdr:col>
      <xdr:colOff>568325</xdr:colOff>
      <xdr:row>38</xdr:row>
      <xdr:rowOff>165902</xdr:rowOff>
    </xdr:to>
    <xdr:sp macro="" textlink="">
      <xdr:nvSpPr>
        <xdr:cNvPr id="738" name="円/楕円 737"/>
        <xdr:cNvSpPr/>
      </xdr:nvSpPr>
      <xdr:spPr>
        <a:xfrm>
          <a:off x="20383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157029</xdr:rowOff>
    </xdr:from>
    <xdr:ext cx="378565" cy="259045"/>
    <xdr:sp macro="" textlink="">
      <xdr:nvSpPr>
        <xdr:cNvPr id="739" name="テキスト ボックス 738"/>
        <xdr:cNvSpPr txBox="1"/>
      </xdr:nvSpPr>
      <xdr:spPr>
        <a:xfrm>
          <a:off x="20245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68052</xdr:rowOff>
    </xdr:from>
    <xdr:to>
      <xdr:col>28</xdr:col>
      <xdr:colOff>365125</xdr:colOff>
      <xdr:row>38</xdr:row>
      <xdr:rowOff>169652</xdr:rowOff>
    </xdr:to>
    <xdr:sp macro="" textlink="">
      <xdr:nvSpPr>
        <xdr:cNvPr id="740" name="円/楕円 739"/>
        <xdr:cNvSpPr/>
      </xdr:nvSpPr>
      <xdr:spPr>
        <a:xfrm>
          <a:off x="19494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160779</xdr:rowOff>
    </xdr:from>
    <xdr:ext cx="378565" cy="259045"/>
    <xdr:sp macro="" textlink="">
      <xdr:nvSpPr>
        <xdr:cNvPr id="741" name="テキスト ボックス 740"/>
        <xdr:cNvSpPr txBox="1"/>
      </xdr:nvSpPr>
      <xdr:spPr>
        <a:xfrm>
          <a:off x="19356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71481</xdr:rowOff>
    </xdr:from>
    <xdr:to>
      <xdr:col>27</xdr:col>
      <xdr:colOff>161925</xdr:colOff>
      <xdr:row>39</xdr:row>
      <xdr:rowOff>1631</xdr:rowOff>
    </xdr:to>
    <xdr:sp macro="" textlink="">
      <xdr:nvSpPr>
        <xdr:cNvPr id="742" name="円/楕円 741"/>
        <xdr:cNvSpPr/>
      </xdr:nvSpPr>
      <xdr:spPr>
        <a:xfrm>
          <a:off x="18605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164208</xdr:rowOff>
    </xdr:from>
    <xdr:ext cx="378565" cy="259045"/>
    <xdr:sp macro="" textlink="">
      <xdr:nvSpPr>
        <xdr:cNvPr id="743" name="テキスト ボックス 742"/>
        <xdr:cNvSpPr txBox="1"/>
      </xdr:nvSpPr>
      <xdr:spPr>
        <a:xfrm>
          <a:off x="18467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14351</xdr:rowOff>
    </xdr:from>
    <xdr:to>
      <xdr:col>32</xdr:col>
      <xdr:colOff>187325</xdr:colOff>
      <xdr:row>59</xdr:row>
      <xdr:rowOff>14408</xdr:rowOff>
    </xdr:to>
    <xdr:cxnSp macro="">
      <xdr:nvCxnSpPr>
        <xdr:cNvPr id="772" name="直線コネクタ 771"/>
        <xdr:cNvCxnSpPr/>
      </xdr:nvCxnSpPr>
      <xdr:spPr>
        <a:xfrm flipV="1">
          <a:off x="21323300" y="1012990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12598</xdr:rowOff>
    </xdr:from>
    <xdr:to>
      <xdr:col>31</xdr:col>
      <xdr:colOff>34925</xdr:colOff>
      <xdr:row>59</xdr:row>
      <xdr:rowOff>14408</xdr:rowOff>
    </xdr:to>
    <xdr:cxnSp macro="">
      <xdr:nvCxnSpPr>
        <xdr:cNvPr id="775" name="直線コネクタ 774"/>
        <xdr:cNvCxnSpPr/>
      </xdr:nvCxnSpPr>
      <xdr:spPr>
        <a:xfrm>
          <a:off x="20434300" y="1012814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11646</xdr:rowOff>
    </xdr:from>
    <xdr:to>
      <xdr:col>29</xdr:col>
      <xdr:colOff>517525</xdr:colOff>
      <xdr:row>59</xdr:row>
      <xdr:rowOff>12598</xdr:rowOff>
    </xdr:to>
    <xdr:cxnSp macro="">
      <xdr:nvCxnSpPr>
        <xdr:cNvPr id="778" name="直線コネクタ 777"/>
        <xdr:cNvCxnSpPr/>
      </xdr:nvCxnSpPr>
      <xdr:spPr>
        <a:xfrm>
          <a:off x="19545300" y="1012719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9531</xdr:rowOff>
    </xdr:from>
    <xdr:to>
      <xdr:col>28</xdr:col>
      <xdr:colOff>314325</xdr:colOff>
      <xdr:row>59</xdr:row>
      <xdr:rowOff>11646</xdr:rowOff>
    </xdr:to>
    <xdr:cxnSp macro="">
      <xdr:nvCxnSpPr>
        <xdr:cNvPr id="781" name="直線コネクタ 780"/>
        <xdr:cNvCxnSpPr/>
      </xdr:nvCxnSpPr>
      <xdr:spPr>
        <a:xfrm>
          <a:off x="18656300" y="1012508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135001</xdr:rowOff>
    </xdr:from>
    <xdr:to>
      <xdr:col>32</xdr:col>
      <xdr:colOff>238125</xdr:colOff>
      <xdr:row>59</xdr:row>
      <xdr:rowOff>65151</xdr:rowOff>
    </xdr:to>
    <xdr:sp macro="" textlink="">
      <xdr:nvSpPr>
        <xdr:cNvPr id="791" name="円/楕円 790"/>
        <xdr:cNvSpPr/>
      </xdr:nvSpPr>
      <xdr:spPr>
        <a:xfrm>
          <a:off x="22110700" y="100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49928</xdr:rowOff>
    </xdr:from>
    <xdr:ext cx="469744" cy="259045"/>
    <xdr:sp macro="" textlink="">
      <xdr:nvSpPr>
        <xdr:cNvPr id="792" name="貸付金該当値テキスト"/>
        <xdr:cNvSpPr txBox="1"/>
      </xdr:nvSpPr>
      <xdr:spPr>
        <a:xfrm>
          <a:off x="22212300" y="99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135058</xdr:rowOff>
    </xdr:from>
    <xdr:to>
      <xdr:col>31</xdr:col>
      <xdr:colOff>85725</xdr:colOff>
      <xdr:row>59</xdr:row>
      <xdr:rowOff>65208</xdr:rowOff>
    </xdr:to>
    <xdr:sp macro="" textlink="">
      <xdr:nvSpPr>
        <xdr:cNvPr id="793" name="円/楕円 792"/>
        <xdr:cNvSpPr/>
      </xdr:nvSpPr>
      <xdr:spPr>
        <a:xfrm>
          <a:off x="21272500" y="10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56335</xdr:rowOff>
    </xdr:from>
    <xdr:ext cx="469744" cy="259045"/>
    <xdr:sp macro="" textlink="">
      <xdr:nvSpPr>
        <xdr:cNvPr id="794" name="テキスト ボックス 793"/>
        <xdr:cNvSpPr txBox="1"/>
      </xdr:nvSpPr>
      <xdr:spPr>
        <a:xfrm>
          <a:off x="21088427" y="1017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133248</xdr:rowOff>
    </xdr:from>
    <xdr:to>
      <xdr:col>29</xdr:col>
      <xdr:colOff>568325</xdr:colOff>
      <xdr:row>59</xdr:row>
      <xdr:rowOff>63398</xdr:rowOff>
    </xdr:to>
    <xdr:sp macro="" textlink="">
      <xdr:nvSpPr>
        <xdr:cNvPr id="795" name="円/楕円 794"/>
        <xdr:cNvSpPr/>
      </xdr:nvSpPr>
      <xdr:spPr>
        <a:xfrm>
          <a:off x="20383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54525</xdr:rowOff>
    </xdr:from>
    <xdr:ext cx="469744" cy="259045"/>
    <xdr:sp macro="" textlink="">
      <xdr:nvSpPr>
        <xdr:cNvPr id="796" name="テキスト ボックス 795"/>
        <xdr:cNvSpPr txBox="1"/>
      </xdr:nvSpPr>
      <xdr:spPr>
        <a:xfrm>
          <a:off x="20199427" y="101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132296</xdr:rowOff>
    </xdr:from>
    <xdr:to>
      <xdr:col>28</xdr:col>
      <xdr:colOff>365125</xdr:colOff>
      <xdr:row>59</xdr:row>
      <xdr:rowOff>62446</xdr:rowOff>
    </xdr:to>
    <xdr:sp macro="" textlink="">
      <xdr:nvSpPr>
        <xdr:cNvPr id="797" name="円/楕円 796"/>
        <xdr:cNvSpPr/>
      </xdr:nvSpPr>
      <xdr:spPr>
        <a:xfrm>
          <a:off x="19494500" y="100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53573</xdr:rowOff>
    </xdr:from>
    <xdr:ext cx="469744" cy="259045"/>
    <xdr:sp macro="" textlink="">
      <xdr:nvSpPr>
        <xdr:cNvPr id="798" name="テキスト ボックス 797"/>
        <xdr:cNvSpPr txBox="1"/>
      </xdr:nvSpPr>
      <xdr:spPr>
        <a:xfrm>
          <a:off x="19310427" y="1016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130181</xdr:rowOff>
    </xdr:from>
    <xdr:to>
      <xdr:col>27</xdr:col>
      <xdr:colOff>161925</xdr:colOff>
      <xdr:row>59</xdr:row>
      <xdr:rowOff>60331</xdr:rowOff>
    </xdr:to>
    <xdr:sp macro="" textlink="">
      <xdr:nvSpPr>
        <xdr:cNvPr id="799" name="円/楕円 798"/>
        <xdr:cNvSpPr/>
      </xdr:nvSpPr>
      <xdr:spPr>
        <a:xfrm>
          <a:off x="18605500" y="100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51458</xdr:rowOff>
    </xdr:from>
    <xdr:ext cx="469744" cy="259045"/>
    <xdr:sp macro="" textlink="">
      <xdr:nvSpPr>
        <xdr:cNvPr id="800" name="テキスト ボックス 799"/>
        <xdr:cNvSpPr txBox="1"/>
      </xdr:nvSpPr>
      <xdr:spPr>
        <a:xfrm>
          <a:off x="18421427" y="1016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28181</xdr:rowOff>
    </xdr:from>
    <xdr:to>
      <xdr:col>32</xdr:col>
      <xdr:colOff>187325</xdr:colOff>
      <xdr:row>73</xdr:row>
      <xdr:rowOff>105181</xdr:rowOff>
    </xdr:to>
    <xdr:cxnSp macro="">
      <xdr:nvCxnSpPr>
        <xdr:cNvPr id="830" name="直線コネクタ 829"/>
        <xdr:cNvCxnSpPr/>
      </xdr:nvCxnSpPr>
      <xdr:spPr>
        <a:xfrm flipV="1">
          <a:off x="21323300" y="12544031"/>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105181</xdr:rowOff>
    </xdr:from>
    <xdr:to>
      <xdr:col>31</xdr:col>
      <xdr:colOff>34925</xdr:colOff>
      <xdr:row>73</xdr:row>
      <xdr:rowOff>117164</xdr:rowOff>
    </xdr:to>
    <xdr:cxnSp macro="">
      <xdr:nvCxnSpPr>
        <xdr:cNvPr id="833" name="直線コネクタ 832"/>
        <xdr:cNvCxnSpPr/>
      </xdr:nvCxnSpPr>
      <xdr:spPr>
        <a:xfrm flipV="1">
          <a:off x="20434300" y="1262103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117164</xdr:rowOff>
    </xdr:from>
    <xdr:to>
      <xdr:col>29</xdr:col>
      <xdr:colOff>517525</xdr:colOff>
      <xdr:row>74</xdr:row>
      <xdr:rowOff>38411</xdr:rowOff>
    </xdr:to>
    <xdr:cxnSp macro="">
      <xdr:nvCxnSpPr>
        <xdr:cNvPr id="836" name="直線コネクタ 835"/>
        <xdr:cNvCxnSpPr/>
      </xdr:nvCxnSpPr>
      <xdr:spPr>
        <a:xfrm flipV="1">
          <a:off x="19545300" y="1263301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38411</xdr:rowOff>
    </xdr:from>
    <xdr:to>
      <xdr:col>28</xdr:col>
      <xdr:colOff>314325</xdr:colOff>
      <xdr:row>74</xdr:row>
      <xdr:rowOff>47079</xdr:rowOff>
    </xdr:to>
    <xdr:cxnSp macro="">
      <xdr:nvCxnSpPr>
        <xdr:cNvPr id="839" name="直線コネクタ 838"/>
        <xdr:cNvCxnSpPr/>
      </xdr:nvCxnSpPr>
      <xdr:spPr>
        <a:xfrm flipV="1">
          <a:off x="18656300" y="12725711"/>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148831</xdr:rowOff>
    </xdr:from>
    <xdr:to>
      <xdr:col>32</xdr:col>
      <xdr:colOff>238125</xdr:colOff>
      <xdr:row>73</xdr:row>
      <xdr:rowOff>78981</xdr:rowOff>
    </xdr:to>
    <xdr:sp macro="" textlink="">
      <xdr:nvSpPr>
        <xdr:cNvPr id="849" name="円/楕円 848"/>
        <xdr:cNvSpPr/>
      </xdr:nvSpPr>
      <xdr:spPr>
        <a:xfrm>
          <a:off x="221107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258</xdr:rowOff>
    </xdr:from>
    <xdr:ext cx="534377" cy="259045"/>
    <xdr:sp macro="" textlink="">
      <xdr:nvSpPr>
        <xdr:cNvPr id="850" name="繰出金該当値テキスト"/>
        <xdr:cNvSpPr txBox="1"/>
      </xdr:nvSpPr>
      <xdr:spPr>
        <a:xfrm>
          <a:off x="22212300" y="123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54381</xdr:rowOff>
    </xdr:from>
    <xdr:to>
      <xdr:col>31</xdr:col>
      <xdr:colOff>85725</xdr:colOff>
      <xdr:row>73</xdr:row>
      <xdr:rowOff>155981</xdr:rowOff>
    </xdr:to>
    <xdr:sp macro="" textlink="">
      <xdr:nvSpPr>
        <xdr:cNvPr id="851" name="円/楕円 850"/>
        <xdr:cNvSpPr/>
      </xdr:nvSpPr>
      <xdr:spPr>
        <a:xfrm>
          <a:off x="21272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1058</xdr:rowOff>
    </xdr:from>
    <xdr:ext cx="534377" cy="259045"/>
    <xdr:sp macro="" textlink="">
      <xdr:nvSpPr>
        <xdr:cNvPr id="852" name="テキスト ボックス 851"/>
        <xdr:cNvSpPr txBox="1"/>
      </xdr:nvSpPr>
      <xdr:spPr>
        <a:xfrm>
          <a:off x="21056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66364</xdr:rowOff>
    </xdr:from>
    <xdr:to>
      <xdr:col>29</xdr:col>
      <xdr:colOff>568325</xdr:colOff>
      <xdr:row>73</xdr:row>
      <xdr:rowOff>167964</xdr:rowOff>
    </xdr:to>
    <xdr:sp macro="" textlink="">
      <xdr:nvSpPr>
        <xdr:cNvPr id="853" name="円/楕円 852"/>
        <xdr:cNvSpPr/>
      </xdr:nvSpPr>
      <xdr:spPr>
        <a:xfrm>
          <a:off x="20383500" y="12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13041</xdr:rowOff>
    </xdr:from>
    <xdr:ext cx="534377" cy="259045"/>
    <xdr:sp macro="" textlink="">
      <xdr:nvSpPr>
        <xdr:cNvPr id="854" name="テキスト ボックス 853"/>
        <xdr:cNvSpPr txBox="1"/>
      </xdr:nvSpPr>
      <xdr:spPr>
        <a:xfrm>
          <a:off x="20167111" y="12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159061</xdr:rowOff>
    </xdr:from>
    <xdr:to>
      <xdr:col>28</xdr:col>
      <xdr:colOff>365125</xdr:colOff>
      <xdr:row>74</xdr:row>
      <xdr:rowOff>89211</xdr:rowOff>
    </xdr:to>
    <xdr:sp macro="" textlink="">
      <xdr:nvSpPr>
        <xdr:cNvPr id="855" name="円/楕円 854"/>
        <xdr:cNvSpPr/>
      </xdr:nvSpPr>
      <xdr:spPr>
        <a:xfrm>
          <a:off x="19494500" y="126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105738</xdr:rowOff>
    </xdr:from>
    <xdr:ext cx="534377" cy="259045"/>
    <xdr:sp macro="" textlink="">
      <xdr:nvSpPr>
        <xdr:cNvPr id="856" name="テキスト ボックス 855"/>
        <xdr:cNvSpPr txBox="1"/>
      </xdr:nvSpPr>
      <xdr:spPr>
        <a:xfrm>
          <a:off x="19278111" y="124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167729</xdr:rowOff>
    </xdr:from>
    <xdr:to>
      <xdr:col>27</xdr:col>
      <xdr:colOff>161925</xdr:colOff>
      <xdr:row>74</xdr:row>
      <xdr:rowOff>97879</xdr:rowOff>
    </xdr:to>
    <xdr:sp macro="" textlink="">
      <xdr:nvSpPr>
        <xdr:cNvPr id="857" name="円/楕円 856"/>
        <xdr:cNvSpPr/>
      </xdr:nvSpPr>
      <xdr:spPr>
        <a:xfrm>
          <a:off x="18605500" y="126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114406</xdr:rowOff>
    </xdr:from>
    <xdr:ext cx="534377" cy="259045"/>
    <xdr:sp macro="" textlink="">
      <xdr:nvSpPr>
        <xdr:cNvPr id="858" name="テキスト ボックス 857"/>
        <xdr:cNvSpPr txBox="1"/>
      </xdr:nvSpPr>
      <xdr:spPr>
        <a:xfrm>
          <a:off x="18389111" y="12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増加傾向にあり、全国平均・類似団体平均ともに上回っている。昨年度からの増加要因としては、既存幼稚園２園が認定こども園へ移行したため保育所運営費が大幅に増加したことと生活保護費が伸びたことが挙げられる。　生活保護費については、資格審査の適正化や就労支援等を推進し、更なる財政の硬直化を招かないように努める。今後も高齢化の進行により、扶助費は高い水準で推移していくものと予測される。</a:t>
          </a:r>
        </a:p>
        <a:p>
          <a:endParaRPr kumimoji="1" lang="ja-JP" altLang="en-US" sz="1300">
            <a:latin typeface="ＭＳ Ｐゴシック"/>
          </a:endParaRPr>
        </a:p>
        <a:p>
          <a:r>
            <a:rPr kumimoji="1" lang="ja-JP" altLang="en-US" sz="1300">
              <a:latin typeface="ＭＳ Ｐゴシック"/>
            </a:rPr>
            <a:t>・普通建設事業費は増加傾向にあり、平成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146,039</a:t>
          </a:r>
          <a:r>
            <a:rPr kumimoji="1" lang="ja-JP" altLang="en-US" sz="1300">
              <a:latin typeface="ＭＳ Ｐゴシック"/>
            </a:rPr>
            <a:t>円となっており、類似団体と比較して一人当たりコストが高い状況となっている。これは、近年の学校耐震化事業等の大型事業実施によるものであり、前年度決算と比較すると</a:t>
          </a:r>
          <a:r>
            <a:rPr kumimoji="1" lang="en-US" altLang="ja-JP" sz="1300">
              <a:latin typeface="ＭＳ Ｐゴシック"/>
            </a:rPr>
            <a:t>66.2</a:t>
          </a:r>
          <a:r>
            <a:rPr kumimoji="1" lang="ja-JP" altLang="en-US" sz="1300">
              <a:latin typeface="ＭＳ Ｐゴシック"/>
            </a:rPr>
            <a:t>％増となっている。今後も市庁舎の建設や老朽化施設の改修など大型事業が控えているため、公共施設等総合管理計画に基づき、事業の取捨選択を徹底していくことで、事業費の削減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18,869
79.48
11,430,185
11,170,102
255,445
5,845,557
11,805,935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66358</xdr:rowOff>
    </xdr:from>
    <xdr:to>
      <xdr:col>6</xdr:col>
      <xdr:colOff>511175</xdr:colOff>
      <xdr:row>33</xdr:row>
      <xdr:rowOff>138747</xdr:rowOff>
    </xdr:to>
    <xdr:cxnSp macro="">
      <xdr:nvCxnSpPr>
        <xdr:cNvPr id="61" name="直線コネクタ 60"/>
        <xdr:cNvCxnSpPr/>
      </xdr:nvCxnSpPr>
      <xdr:spPr>
        <a:xfrm flipV="1">
          <a:off x="3797300" y="572420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138747</xdr:rowOff>
    </xdr:from>
    <xdr:to>
      <xdr:col>5</xdr:col>
      <xdr:colOff>358775</xdr:colOff>
      <xdr:row>34</xdr:row>
      <xdr:rowOff>24257</xdr:rowOff>
    </xdr:to>
    <xdr:cxnSp macro="">
      <xdr:nvCxnSpPr>
        <xdr:cNvPr id="64" name="直線コネクタ 63"/>
        <xdr:cNvCxnSpPr/>
      </xdr:nvCxnSpPr>
      <xdr:spPr>
        <a:xfrm flipV="1">
          <a:off x="2908300" y="5796597"/>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151130</xdr:rowOff>
    </xdr:from>
    <xdr:to>
      <xdr:col>4</xdr:col>
      <xdr:colOff>155575</xdr:colOff>
      <xdr:row>34</xdr:row>
      <xdr:rowOff>24257</xdr:rowOff>
    </xdr:to>
    <xdr:cxnSp macro="">
      <xdr:nvCxnSpPr>
        <xdr:cNvPr id="67" name="直線コネクタ 66"/>
        <xdr:cNvCxnSpPr/>
      </xdr:nvCxnSpPr>
      <xdr:spPr>
        <a:xfrm>
          <a:off x="2019300" y="580898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137223</xdr:rowOff>
    </xdr:from>
    <xdr:to>
      <xdr:col>2</xdr:col>
      <xdr:colOff>638175</xdr:colOff>
      <xdr:row>33</xdr:row>
      <xdr:rowOff>151130</xdr:rowOff>
    </xdr:to>
    <xdr:cxnSp macro="">
      <xdr:nvCxnSpPr>
        <xdr:cNvPr id="70" name="直線コネクタ 69"/>
        <xdr:cNvCxnSpPr/>
      </xdr:nvCxnSpPr>
      <xdr:spPr>
        <a:xfrm>
          <a:off x="1130300" y="5623623"/>
          <a:ext cx="889000" cy="18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15558</xdr:rowOff>
    </xdr:from>
    <xdr:to>
      <xdr:col>6</xdr:col>
      <xdr:colOff>561975</xdr:colOff>
      <xdr:row>33</xdr:row>
      <xdr:rowOff>117158</xdr:rowOff>
    </xdr:to>
    <xdr:sp macro="" textlink="">
      <xdr:nvSpPr>
        <xdr:cNvPr id="80" name="円/楕円 79"/>
        <xdr:cNvSpPr/>
      </xdr:nvSpPr>
      <xdr:spPr>
        <a:xfrm>
          <a:off x="4584700" y="56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38435</xdr:rowOff>
    </xdr:from>
    <xdr:ext cx="469744" cy="259045"/>
    <xdr:sp macro="" textlink="">
      <xdr:nvSpPr>
        <xdr:cNvPr id="81" name="議会費該当値テキスト"/>
        <xdr:cNvSpPr txBox="1"/>
      </xdr:nvSpPr>
      <xdr:spPr>
        <a:xfrm>
          <a:off x="4686300" y="552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87947</xdr:rowOff>
    </xdr:from>
    <xdr:to>
      <xdr:col>5</xdr:col>
      <xdr:colOff>409575</xdr:colOff>
      <xdr:row>34</xdr:row>
      <xdr:rowOff>18097</xdr:rowOff>
    </xdr:to>
    <xdr:sp macro="" textlink="">
      <xdr:nvSpPr>
        <xdr:cNvPr id="82" name="円/楕円 81"/>
        <xdr:cNvSpPr/>
      </xdr:nvSpPr>
      <xdr:spPr>
        <a:xfrm>
          <a:off x="3746500" y="57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34624</xdr:rowOff>
    </xdr:from>
    <xdr:ext cx="469744" cy="259045"/>
    <xdr:sp macro="" textlink="">
      <xdr:nvSpPr>
        <xdr:cNvPr id="83" name="テキスト ボックス 82"/>
        <xdr:cNvSpPr txBox="1"/>
      </xdr:nvSpPr>
      <xdr:spPr>
        <a:xfrm>
          <a:off x="3562427" y="552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144907</xdr:rowOff>
    </xdr:from>
    <xdr:to>
      <xdr:col>4</xdr:col>
      <xdr:colOff>206375</xdr:colOff>
      <xdr:row>34</xdr:row>
      <xdr:rowOff>75057</xdr:rowOff>
    </xdr:to>
    <xdr:sp macro="" textlink="">
      <xdr:nvSpPr>
        <xdr:cNvPr id="84" name="円/楕円 83"/>
        <xdr:cNvSpPr/>
      </xdr:nvSpPr>
      <xdr:spPr>
        <a:xfrm>
          <a:off x="2857500"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91584</xdr:rowOff>
    </xdr:from>
    <xdr:ext cx="469744" cy="259045"/>
    <xdr:sp macro="" textlink="">
      <xdr:nvSpPr>
        <xdr:cNvPr id="85" name="テキスト ボックス 84"/>
        <xdr:cNvSpPr txBox="1"/>
      </xdr:nvSpPr>
      <xdr:spPr>
        <a:xfrm>
          <a:off x="2673427" y="55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100330</xdr:rowOff>
    </xdr:from>
    <xdr:to>
      <xdr:col>3</xdr:col>
      <xdr:colOff>3175</xdr:colOff>
      <xdr:row>34</xdr:row>
      <xdr:rowOff>30480</xdr:rowOff>
    </xdr:to>
    <xdr:sp macro="" textlink="">
      <xdr:nvSpPr>
        <xdr:cNvPr id="86" name="円/楕円 85"/>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47007</xdr:rowOff>
    </xdr:from>
    <xdr:ext cx="469744" cy="259045"/>
    <xdr:sp macro="" textlink="">
      <xdr:nvSpPr>
        <xdr:cNvPr id="87" name="テキスト ボックス 86"/>
        <xdr:cNvSpPr txBox="1"/>
      </xdr:nvSpPr>
      <xdr:spPr>
        <a:xfrm>
          <a:off x="1784427"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86423</xdr:rowOff>
    </xdr:from>
    <xdr:to>
      <xdr:col>1</xdr:col>
      <xdr:colOff>485775</xdr:colOff>
      <xdr:row>33</xdr:row>
      <xdr:rowOff>16573</xdr:rowOff>
    </xdr:to>
    <xdr:sp macro="" textlink="">
      <xdr:nvSpPr>
        <xdr:cNvPr id="88" name="円/楕円 87"/>
        <xdr:cNvSpPr/>
      </xdr:nvSpPr>
      <xdr:spPr>
        <a:xfrm>
          <a:off x="1079500" y="55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33100</xdr:rowOff>
    </xdr:from>
    <xdr:ext cx="469744" cy="259045"/>
    <xdr:sp macro="" textlink="">
      <xdr:nvSpPr>
        <xdr:cNvPr id="89" name="テキスト ボックス 88"/>
        <xdr:cNvSpPr txBox="1"/>
      </xdr:nvSpPr>
      <xdr:spPr>
        <a:xfrm>
          <a:off x="895427" y="534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60744</xdr:rowOff>
    </xdr:from>
    <xdr:to>
      <xdr:col>6</xdr:col>
      <xdr:colOff>511175</xdr:colOff>
      <xdr:row>58</xdr:row>
      <xdr:rowOff>91235</xdr:rowOff>
    </xdr:to>
    <xdr:cxnSp macro="">
      <xdr:nvCxnSpPr>
        <xdr:cNvPr id="118" name="直線コネクタ 117"/>
        <xdr:cNvCxnSpPr/>
      </xdr:nvCxnSpPr>
      <xdr:spPr>
        <a:xfrm flipV="1">
          <a:off x="3797300" y="10004844"/>
          <a:ext cx="8382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52238</xdr:rowOff>
    </xdr:from>
    <xdr:to>
      <xdr:col>5</xdr:col>
      <xdr:colOff>358775</xdr:colOff>
      <xdr:row>58</xdr:row>
      <xdr:rowOff>91235</xdr:rowOff>
    </xdr:to>
    <xdr:cxnSp macro="">
      <xdr:nvCxnSpPr>
        <xdr:cNvPr id="121" name="直線コネクタ 120"/>
        <xdr:cNvCxnSpPr/>
      </xdr:nvCxnSpPr>
      <xdr:spPr>
        <a:xfrm>
          <a:off x="2908300" y="9996338"/>
          <a:ext cx="8890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52238</xdr:rowOff>
    </xdr:from>
    <xdr:to>
      <xdr:col>4</xdr:col>
      <xdr:colOff>155575</xdr:colOff>
      <xdr:row>58</xdr:row>
      <xdr:rowOff>91829</xdr:rowOff>
    </xdr:to>
    <xdr:cxnSp macro="">
      <xdr:nvCxnSpPr>
        <xdr:cNvPr id="124" name="直線コネクタ 123"/>
        <xdr:cNvCxnSpPr/>
      </xdr:nvCxnSpPr>
      <xdr:spPr>
        <a:xfrm flipV="1">
          <a:off x="2019300" y="9996338"/>
          <a:ext cx="889000" cy="3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79228</xdr:rowOff>
    </xdr:from>
    <xdr:to>
      <xdr:col>2</xdr:col>
      <xdr:colOff>638175</xdr:colOff>
      <xdr:row>58</xdr:row>
      <xdr:rowOff>91829</xdr:rowOff>
    </xdr:to>
    <xdr:cxnSp macro="">
      <xdr:nvCxnSpPr>
        <xdr:cNvPr id="127" name="直線コネクタ 126"/>
        <xdr:cNvCxnSpPr/>
      </xdr:nvCxnSpPr>
      <xdr:spPr>
        <a:xfrm>
          <a:off x="1130300" y="10023328"/>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9944</xdr:rowOff>
    </xdr:from>
    <xdr:to>
      <xdr:col>6</xdr:col>
      <xdr:colOff>561975</xdr:colOff>
      <xdr:row>58</xdr:row>
      <xdr:rowOff>111544</xdr:rowOff>
    </xdr:to>
    <xdr:sp macro="" textlink="">
      <xdr:nvSpPr>
        <xdr:cNvPr id="137" name="円/楕円 136"/>
        <xdr:cNvSpPr/>
      </xdr:nvSpPr>
      <xdr:spPr>
        <a:xfrm>
          <a:off x="4584700" y="99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157764</xdr:rowOff>
    </xdr:from>
    <xdr:ext cx="534377" cy="259045"/>
    <xdr:sp macro="" textlink="">
      <xdr:nvSpPr>
        <xdr:cNvPr id="138" name="総務費該当値テキスト"/>
        <xdr:cNvSpPr txBox="1"/>
      </xdr:nvSpPr>
      <xdr:spPr>
        <a:xfrm>
          <a:off x="4686300" y="99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40435</xdr:rowOff>
    </xdr:from>
    <xdr:to>
      <xdr:col>5</xdr:col>
      <xdr:colOff>409575</xdr:colOff>
      <xdr:row>58</xdr:row>
      <xdr:rowOff>142035</xdr:rowOff>
    </xdr:to>
    <xdr:sp macro="" textlink="">
      <xdr:nvSpPr>
        <xdr:cNvPr id="139" name="円/楕円 138"/>
        <xdr:cNvSpPr/>
      </xdr:nvSpPr>
      <xdr:spPr>
        <a:xfrm>
          <a:off x="3746500" y="99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133162</xdr:rowOff>
    </xdr:from>
    <xdr:ext cx="534377" cy="259045"/>
    <xdr:sp macro="" textlink="">
      <xdr:nvSpPr>
        <xdr:cNvPr id="140" name="テキスト ボックス 139"/>
        <xdr:cNvSpPr txBox="1"/>
      </xdr:nvSpPr>
      <xdr:spPr>
        <a:xfrm>
          <a:off x="3530111" y="100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1438</xdr:rowOff>
    </xdr:from>
    <xdr:to>
      <xdr:col>4</xdr:col>
      <xdr:colOff>206375</xdr:colOff>
      <xdr:row>58</xdr:row>
      <xdr:rowOff>103038</xdr:rowOff>
    </xdr:to>
    <xdr:sp macro="" textlink="">
      <xdr:nvSpPr>
        <xdr:cNvPr id="141" name="円/楕円 140"/>
        <xdr:cNvSpPr/>
      </xdr:nvSpPr>
      <xdr:spPr>
        <a:xfrm>
          <a:off x="2857500" y="99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119565</xdr:rowOff>
    </xdr:from>
    <xdr:ext cx="534377" cy="259045"/>
    <xdr:sp macro="" textlink="">
      <xdr:nvSpPr>
        <xdr:cNvPr id="142" name="テキスト ボックス 141"/>
        <xdr:cNvSpPr txBox="1"/>
      </xdr:nvSpPr>
      <xdr:spPr>
        <a:xfrm>
          <a:off x="2641111" y="97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41029</xdr:rowOff>
    </xdr:from>
    <xdr:to>
      <xdr:col>3</xdr:col>
      <xdr:colOff>3175</xdr:colOff>
      <xdr:row>58</xdr:row>
      <xdr:rowOff>142629</xdr:rowOff>
    </xdr:to>
    <xdr:sp macro="" textlink="">
      <xdr:nvSpPr>
        <xdr:cNvPr id="143" name="円/楕円 142"/>
        <xdr:cNvSpPr/>
      </xdr:nvSpPr>
      <xdr:spPr>
        <a:xfrm>
          <a:off x="1968500" y="99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133756</xdr:rowOff>
    </xdr:from>
    <xdr:ext cx="534377" cy="259045"/>
    <xdr:sp macro="" textlink="">
      <xdr:nvSpPr>
        <xdr:cNvPr id="144" name="テキスト ボックス 143"/>
        <xdr:cNvSpPr txBox="1"/>
      </xdr:nvSpPr>
      <xdr:spPr>
        <a:xfrm>
          <a:off x="1752111" y="100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28428</xdr:rowOff>
    </xdr:from>
    <xdr:to>
      <xdr:col>1</xdr:col>
      <xdr:colOff>485775</xdr:colOff>
      <xdr:row>58</xdr:row>
      <xdr:rowOff>130028</xdr:rowOff>
    </xdr:to>
    <xdr:sp macro="" textlink="">
      <xdr:nvSpPr>
        <xdr:cNvPr id="145" name="円/楕円 144"/>
        <xdr:cNvSpPr/>
      </xdr:nvSpPr>
      <xdr:spPr>
        <a:xfrm>
          <a:off x="1079500" y="99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121155</xdr:rowOff>
    </xdr:from>
    <xdr:ext cx="534377" cy="259045"/>
    <xdr:sp macro="" textlink="">
      <xdr:nvSpPr>
        <xdr:cNvPr id="146" name="テキスト ボックス 145"/>
        <xdr:cNvSpPr txBox="1"/>
      </xdr:nvSpPr>
      <xdr:spPr>
        <a:xfrm>
          <a:off x="863111" y="100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7035</xdr:rowOff>
    </xdr:from>
    <xdr:to>
      <xdr:col>6</xdr:col>
      <xdr:colOff>511175</xdr:colOff>
      <xdr:row>76</xdr:row>
      <xdr:rowOff>93721</xdr:rowOff>
    </xdr:to>
    <xdr:cxnSp macro="">
      <xdr:nvCxnSpPr>
        <xdr:cNvPr id="176" name="直線コネクタ 175"/>
        <xdr:cNvCxnSpPr/>
      </xdr:nvCxnSpPr>
      <xdr:spPr>
        <a:xfrm flipV="1">
          <a:off x="3797300" y="13037235"/>
          <a:ext cx="838200" cy="8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93721</xdr:rowOff>
    </xdr:from>
    <xdr:to>
      <xdr:col>5</xdr:col>
      <xdr:colOff>358775</xdr:colOff>
      <xdr:row>77</xdr:row>
      <xdr:rowOff>6572</xdr:rowOff>
    </xdr:to>
    <xdr:cxnSp macro="">
      <xdr:nvCxnSpPr>
        <xdr:cNvPr id="179" name="直線コネクタ 178"/>
        <xdr:cNvCxnSpPr/>
      </xdr:nvCxnSpPr>
      <xdr:spPr>
        <a:xfrm flipV="1">
          <a:off x="2908300" y="13123921"/>
          <a:ext cx="889000" cy="8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6572</xdr:rowOff>
    </xdr:from>
    <xdr:to>
      <xdr:col>4</xdr:col>
      <xdr:colOff>155575</xdr:colOff>
      <xdr:row>77</xdr:row>
      <xdr:rowOff>27778</xdr:rowOff>
    </xdr:to>
    <xdr:cxnSp macro="">
      <xdr:nvCxnSpPr>
        <xdr:cNvPr id="182" name="直線コネクタ 181"/>
        <xdr:cNvCxnSpPr/>
      </xdr:nvCxnSpPr>
      <xdr:spPr>
        <a:xfrm flipV="1">
          <a:off x="2019300" y="13208222"/>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23213</xdr:rowOff>
    </xdr:from>
    <xdr:to>
      <xdr:col>2</xdr:col>
      <xdr:colOff>638175</xdr:colOff>
      <xdr:row>77</xdr:row>
      <xdr:rowOff>27778</xdr:rowOff>
    </xdr:to>
    <xdr:cxnSp macro="">
      <xdr:nvCxnSpPr>
        <xdr:cNvPr id="185" name="直線コネクタ 184"/>
        <xdr:cNvCxnSpPr/>
      </xdr:nvCxnSpPr>
      <xdr:spPr>
        <a:xfrm>
          <a:off x="1130300" y="13224863"/>
          <a:ext cx="889000" cy="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127686</xdr:rowOff>
    </xdr:from>
    <xdr:to>
      <xdr:col>6</xdr:col>
      <xdr:colOff>561975</xdr:colOff>
      <xdr:row>76</xdr:row>
      <xdr:rowOff>57835</xdr:rowOff>
    </xdr:to>
    <xdr:sp macro="" textlink="">
      <xdr:nvSpPr>
        <xdr:cNvPr id="195" name="円/楕円 194"/>
        <xdr:cNvSpPr/>
      </xdr:nvSpPr>
      <xdr:spPr>
        <a:xfrm>
          <a:off x="45847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150563</xdr:rowOff>
    </xdr:from>
    <xdr:ext cx="599010" cy="259045"/>
    <xdr:sp macro="" textlink="">
      <xdr:nvSpPr>
        <xdr:cNvPr id="196" name="民生費該当値テキスト"/>
        <xdr:cNvSpPr txBox="1"/>
      </xdr:nvSpPr>
      <xdr:spPr>
        <a:xfrm>
          <a:off x="4686300" y="128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42921</xdr:rowOff>
    </xdr:from>
    <xdr:to>
      <xdr:col>5</xdr:col>
      <xdr:colOff>409575</xdr:colOff>
      <xdr:row>76</xdr:row>
      <xdr:rowOff>144521</xdr:rowOff>
    </xdr:to>
    <xdr:sp macro="" textlink="">
      <xdr:nvSpPr>
        <xdr:cNvPr id="197" name="円/楕円 196"/>
        <xdr:cNvSpPr/>
      </xdr:nvSpPr>
      <xdr:spPr>
        <a:xfrm>
          <a:off x="3746500" y="130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161048</xdr:rowOff>
    </xdr:from>
    <xdr:ext cx="599010" cy="259045"/>
    <xdr:sp macro="" textlink="">
      <xdr:nvSpPr>
        <xdr:cNvPr id="198" name="テキスト ボックス 197"/>
        <xdr:cNvSpPr txBox="1"/>
      </xdr:nvSpPr>
      <xdr:spPr>
        <a:xfrm>
          <a:off x="3497794" y="128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127222</xdr:rowOff>
    </xdr:from>
    <xdr:to>
      <xdr:col>4</xdr:col>
      <xdr:colOff>206375</xdr:colOff>
      <xdr:row>77</xdr:row>
      <xdr:rowOff>57372</xdr:rowOff>
    </xdr:to>
    <xdr:sp macro="" textlink="">
      <xdr:nvSpPr>
        <xdr:cNvPr id="199" name="円/楕円 198"/>
        <xdr:cNvSpPr/>
      </xdr:nvSpPr>
      <xdr:spPr>
        <a:xfrm>
          <a:off x="2857500" y="131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48499</xdr:rowOff>
    </xdr:from>
    <xdr:ext cx="599010" cy="259045"/>
    <xdr:sp macro="" textlink="">
      <xdr:nvSpPr>
        <xdr:cNvPr id="200" name="テキスト ボックス 199"/>
        <xdr:cNvSpPr txBox="1"/>
      </xdr:nvSpPr>
      <xdr:spPr>
        <a:xfrm>
          <a:off x="2608794" y="132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148428</xdr:rowOff>
    </xdr:from>
    <xdr:to>
      <xdr:col>3</xdr:col>
      <xdr:colOff>3175</xdr:colOff>
      <xdr:row>77</xdr:row>
      <xdr:rowOff>78578</xdr:rowOff>
    </xdr:to>
    <xdr:sp macro="" textlink="">
      <xdr:nvSpPr>
        <xdr:cNvPr id="201" name="円/楕円 200"/>
        <xdr:cNvSpPr/>
      </xdr:nvSpPr>
      <xdr:spPr>
        <a:xfrm>
          <a:off x="1968500" y="13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69705</xdr:rowOff>
    </xdr:from>
    <xdr:ext cx="599010" cy="259045"/>
    <xdr:sp macro="" textlink="">
      <xdr:nvSpPr>
        <xdr:cNvPr id="202" name="テキスト ボックス 201"/>
        <xdr:cNvSpPr txBox="1"/>
      </xdr:nvSpPr>
      <xdr:spPr>
        <a:xfrm>
          <a:off x="1719794" y="1327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143863</xdr:rowOff>
    </xdr:from>
    <xdr:to>
      <xdr:col>1</xdr:col>
      <xdr:colOff>485775</xdr:colOff>
      <xdr:row>77</xdr:row>
      <xdr:rowOff>74013</xdr:rowOff>
    </xdr:to>
    <xdr:sp macro="" textlink="">
      <xdr:nvSpPr>
        <xdr:cNvPr id="203" name="円/楕円 202"/>
        <xdr:cNvSpPr/>
      </xdr:nvSpPr>
      <xdr:spPr>
        <a:xfrm>
          <a:off x="1079500" y="13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65140</xdr:rowOff>
    </xdr:from>
    <xdr:ext cx="599010" cy="259045"/>
    <xdr:sp macro="" textlink="">
      <xdr:nvSpPr>
        <xdr:cNvPr id="204" name="テキスト ボックス 203"/>
        <xdr:cNvSpPr txBox="1"/>
      </xdr:nvSpPr>
      <xdr:spPr>
        <a:xfrm>
          <a:off x="830794" y="132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10410</xdr:rowOff>
    </xdr:from>
    <xdr:to>
      <xdr:col>6</xdr:col>
      <xdr:colOff>511175</xdr:colOff>
      <xdr:row>96</xdr:row>
      <xdr:rowOff>12010</xdr:rowOff>
    </xdr:to>
    <xdr:cxnSp macro="">
      <xdr:nvCxnSpPr>
        <xdr:cNvPr id="235" name="直線コネクタ 234"/>
        <xdr:cNvCxnSpPr/>
      </xdr:nvCxnSpPr>
      <xdr:spPr>
        <a:xfrm flipV="1">
          <a:off x="3797300" y="1646961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12010</xdr:rowOff>
    </xdr:from>
    <xdr:to>
      <xdr:col>5</xdr:col>
      <xdr:colOff>358775</xdr:colOff>
      <xdr:row>96</xdr:row>
      <xdr:rowOff>100371</xdr:rowOff>
    </xdr:to>
    <xdr:cxnSp macro="">
      <xdr:nvCxnSpPr>
        <xdr:cNvPr id="238" name="直線コネクタ 237"/>
        <xdr:cNvCxnSpPr/>
      </xdr:nvCxnSpPr>
      <xdr:spPr>
        <a:xfrm flipV="1">
          <a:off x="2908300" y="16471210"/>
          <a:ext cx="889000" cy="8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100371</xdr:rowOff>
    </xdr:from>
    <xdr:to>
      <xdr:col>4</xdr:col>
      <xdr:colOff>155575</xdr:colOff>
      <xdr:row>96</xdr:row>
      <xdr:rowOff>118766</xdr:rowOff>
    </xdr:to>
    <xdr:cxnSp macro="">
      <xdr:nvCxnSpPr>
        <xdr:cNvPr id="241" name="直線コネクタ 240"/>
        <xdr:cNvCxnSpPr/>
      </xdr:nvCxnSpPr>
      <xdr:spPr>
        <a:xfrm flipV="1">
          <a:off x="2019300" y="16559571"/>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118766</xdr:rowOff>
    </xdr:from>
    <xdr:to>
      <xdr:col>2</xdr:col>
      <xdr:colOff>638175</xdr:colOff>
      <xdr:row>96</xdr:row>
      <xdr:rowOff>119943</xdr:rowOff>
    </xdr:to>
    <xdr:cxnSp macro="">
      <xdr:nvCxnSpPr>
        <xdr:cNvPr id="244" name="直線コネクタ 243"/>
        <xdr:cNvCxnSpPr/>
      </xdr:nvCxnSpPr>
      <xdr:spPr>
        <a:xfrm flipV="1">
          <a:off x="1130300" y="16577966"/>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131060</xdr:rowOff>
    </xdr:from>
    <xdr:to>
      <xdr:col>6</xdr:col>
      <xdr:colOff>561975</xdr:colOff>
      <xdr:row>96</xdr:row>
      <xdr:rowOff>61210</xdr:rowOff>
    </xdr:to>
    <xdr:sp macro="" textlink="">
      <xdr:nvSpPr>
        <xdr:cNvPr id="254" name="円/楕円 253"/>
        <xdr:cNvSpPr/>
      </xdr:nvSpPr>
      <xdr:spPr>
        <a:xfrm>
          <a:off x="4584700" y="16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153937</xdr:rowOff>
    </xdr:from>
    <xdr:ext cx="534377" cy="259045"/>
    <xdr:sp macro="" textlink="">
      <xdr:nvSpPr>
        <xdr:cNvPr id="255" name="衛生費該当値テキスト"/>
        <xdr:cNvSpPr txBox="1"/>
      </xdr:nvSpPr>
      <xdr:spPr>
        <a:xfrm>
          <a:off x="4686300" y="162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132660</xdr:rowOff>
    </xdr:from>
    <xdr:to>
      <xdr:col>5</xdr:col>
      <xdr:colOff>409575</xdr:colOff>
      <xdr:row>96</xdr:row>
      <xdr:rowOff>62810</xdr:rowOff>
    </xdr:to>
    <xdr:sp macro="" textlink="">
      <xdr:nvSpPr>
        <xdr:cNvPr id="256" name="円/楕円 255"/>
        <xdr:cNvSpPr/>
      </xdr:nvSpPr>
      <xdr:spPr>
        <a:xfrm>
          <a:off x="3746500" y="164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79337</xdr:rowOff>
    </xdr:from>
    <xdr:ext cx="534377" cy="259045"/>
    <xdr:sp macro="" textlink="">
      <xdr:nvSpPr>
        <xdr:cNvPr id="257" name="テキスト ボックス 256"/>
        <xdr:cNvSpPr txBox="1"/>
      </xdr:nvSpPr>
      <xdr:spPr>
        <a:xfrm>
          <a:off x="3530111" y="161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49571</xdr:rowOff>
    </xdr:from>
    <xdr:to>
      <xdr:col>4</xdr:col>
      <xdr:colOff>206375</xdr:colOff>
      <xdr:row>96</xdr:row>
      <xdr:rowOff>151171</xdr:rowOff>
    </xdr:to>
    <xdr:sp macro="" textlink="">
      <xdr:nvSpPr>
        <xdr:cNvPr id="258" name="円/楕円 257"/>
        <xdr:cNvSpPr/>
      </xdr:nvSpPr>
      <xdr:spPr>
        <a:xfrm>
          <a:off x="2857500" y="165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167698</xdr:rowOff>
    </xdr:from>
    <xdr:ext cx="534377" cy="259045"/>
    <xdr:sp macro="" textlink="">
      <xdr:nvSpPr>
        <xdr:cNvPr id="259" name="テキスト ボックス 258"/>
        <xdr:cNvSpPr txBox="1"/>
      </xdr:nvSpPr>
      <xdr:spPr>
        <a:xfrm>
          <a:off x="2641111" y="162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67966</xdr:rowOff>
    </xdr:from>
    <xdr:to>
      <xdr:col>3</xdr:col>
      <xdr:colOff>3175</xdr:colOff>
      <xdr:row>96</xdr:row>
      <xdr:rowOff>169566</xdr:rowOff>
    </xdr:to>
    <xdr:sp macro="" textlink="">
      <xdr:nvSpPr>
        <xdr:cNvPr id="260" name="円/楕円 259"/>
        <xdr:cNvSpPr/>
      </xdr:nvSpPr>
      <xdr:spPr>
        <a:xfrm>
          <a:off x="1968500" y="165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160693</xdr:rowOff>
    </xdr:from>
    <xdr:ext cx="534377" cy="259045"/>
    <xdr:sp macro="" textlink="">
      <xdr:nvSpPr>
        <xdr:cNvPr id="261" name="テキスト ボックス 260"/>
        <xdr:cNvSpPr txBox="1"/>
      </xdr:nvSpPr>
      <xdr:spPr>
        <a:xfrm>
          <a:off x="1752111" y="166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69143</xdr:rowOff>
    </xdr:from>
    <xdr:to>
      <xdr:col>1</xdr:col>
      <xdr:colOff>485775</xdr:colOff>
      <xdr:row>96</xdr:row>
      <xdr:rowOff>170743</xdr:rowOff>
    </xdr:to>
    <xdr:sp macro="" textlink="">
      <xdr:nvSpPr>
        <xdr:cNvPr id="262" name="円/楕円 261"/>
        <xdr:cNvSpPr/>
      </xdr:nvSpPr>
      <xdr:spPr>
        <a:xfrm>
          <a:off x="10795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161870</xdr:rowOff>
    </xdr:from>
    <xdr:ext cx="534377" cy="259045"/>
    <xdr:sp macro="" textlink="">
      <xdr:nvSpPr>
        <xdr:cNvPr id="263" name="テキスト ボックス 262"/>
        <xdr:cNvSpPr txBox="1"/>
      </xdr:nvSpPr>
      <xdr:spPr>
        <a:xfrm>
          <a:off x="863111" y="166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110998</xdr:rowOff>
    </xdr:from>
    <xdr:to>
      <xdr:col>15</xdr:col>
      <xdr:colOff>180975</xdr:colOff>
      <xdr:row>38</xdr:row>
      <xdr:rowOff>122301</xdr:rowOff>
    </xdr:to>
    <xdr:cxnSp macro="">
      <xdr:nvCxnSpPr>
        <xdr:cNvPr id="292" name="直線コネクタ 291"/>
        <xdr:cNvCxnSpPr/>
      </xdr:nvCxnSpPr>
      <xdr:spPr>
        <a:xfrm>
          <a:off x="9639300" y="6626098"/>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5969</xdr:rowOff>
    </xdr:from>
    <xdr:to>
      <xdr:col>14</xdr:col>
      <xdr:colOff>28575</xdr:colOff>
      <xdr:row>38</xdr:row>
      <xdr:rowOff>110998</xdr:rowOff>
    </xdr:to>
    <xdr:cxnSp macro="">
      <xdr:nvCxnSpPr>
        <xdr:cNvPr id="295" name="直線コネクタ 294"/>
        <xdr:cNvCxnSpPr/>
      </xdr:nvCxnSpPr>
      <xdr:spPr>
        <a:xfrm>
          <a:off x="8750300" y="6006719"/>
          <a:ext cx="889000" cy="6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5969</xdr:rowOff>
    </xdr:from>
    <xdr:to>
      <xdr:col>12</xdr:col>
      <xdr:colOff>511175</xdr:colOff>
      <xdr:row>39</xdr:row>
      <xdr:rowOff>254</xdr:rowOff>
    </xdr:to>
    <xdr:cxnSp macro="">
      <xdr:nvCxnSpPr>
        <xdr:cNvPr id="298" name="直線コネクタ 297"/>
        <xdr:cNvCxnSpPr/>
      </xdr:nvCxnSpPr>
      <xdr:spPr>
        <a:xfrm flipV="1">
          <a:off x="7861300" y="6006719"/>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158496</xdr:rowOff>
    </xdr:from>
    <xdr:to>
      <xdr:col>11</xdr:col>
      <xdr:colOff>307975</xdr:colOff>
      <xdr:row>39</xdr:row>
      <xdr:rowOff>254</xdr:rowOff>
    </xdr:to>
    <xdr:cxnSp macro="">
      <xdr:nvCxnSpPr>
        <xdr:cNvPr id="301" name="直線コネクタ 300"/>
        <xdr:cNvCxnSpPr/>
      </xdr:nvCxnSpPr>
      <xdr:spPr>
        <a:xfrm>
          <a:off x="6972300" y="6673596"/>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71501</xdr:rowOff>
    </xdr:from>
    <xdr:to>
      <xdr:col>15</xdr:col>
      <xdr:colOff>231775</xdr:colOff>
      <xdr:row>39</xdr:row>
      <xdr:rowOff>1651</xdr:rowOff>
    </xdr:to>
    <xdr:sp macro="" textlink="">
      <xdr:nvSpPr>
        <xdr:cNvPr id="311" name="円/楕円 310"/>
        <xdr:cNvSpPr/>
      </xdr:nvSpPr>
      <xdr:spPr>
        <a:xfrm>
          <a:off x="10426700" y="65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60198</xdr:rowOff>
    </xdr:from>
    <xdr:to>
      <xdr:col>14</xdr:col>
      <xdr:colOff>79375</xdr:colOff>
      <xdr:row>38</xdr:row>
      <xdr:rowOff>161798</xdr:rowOff>
    </xdr:to>
    <xdr:sp macro="" textlink="">
      <xdr:nvSpPr>
        <xdr:cNvPr id="313" name="円/楕円 312"/>
        <xdr:cNvSpPr/>
      </xdr:nvSpPr>
      <xdr:spPr>
        <a:xfrm>
          <a:off x="9588500" y="65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152925</xdr:rowOff>
    </xdr:from>
    <xdr:ext cx="378565" cy="259045"/>
    <xdr:sp macro="" textlink="">
      <xdr:nvSpPr>
        <xdr:cNvPr id="314" name="テキスト ボックス 313"/>
        <xdr:cNvSpPr txBox="1"/>
      </xdr:nvSpPr>
      <xdr:spPr>
        <a:xfrm>
          <a:off x="9450017" y="6668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126619</xdr:rowOff>
    </xdr:from>
    <xdr:to>
      <xdr:col>12</xdr:col>
      <xdr:colOff>561975</xdr:colOff>
      <xdr:row>35</xdr:row>
      <xdr:rowOff>56769</xdr:rowOff>
    </xdr:to>
    <xdr:sp macro="" textlink="">
      <xdr:nvSpPr>
        <xdr:cNvPr id="315" name="円/楕円 314"/>
        <xdr:cNvSpPr/>
      </xdr:nvSpPr>
      <xdr:spPr>
        <a:xfrm>
          <a:off x="8699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73296</xdr:rowOff>
    </xdr:from>
    <xdr:ext cx="469744" cy="259045"/>
    <xdr:sp macro="" textlink="">
      <xdr:nvSpPr>
        <xdr:cNvPr id="316" name="テキスト ボックス 315"/>
        <xdr:cNvSpPr txBox="1"/>
      </xdr:nvSpPr>
      <xdr:spPr>
        <a:xfrm>
          <a:off x="8515427"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120904</xdr:rowOff>
    </xdr:from>
    <xdr:to>
      <xdr:col>11</xdr:col>
      <xdr:colOff>358775</xdr:colOff>
      <xdr:row>39</xdr:row>
      <xdr:rowOff>51054</xdr:rowOff>
    </xdr:to>
    <xdr:sp macro="" textlink="">
      <xdr:nvSpPr>
        <xdr:cNvPr id="317" name="円/楕円 316"/>
        <xdr:cNvSpPr/>
      </xdr:nvSpPr>
      <xdr:spPr>
        <a:xfrm>
          <a:off x="7810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42181</xdr:rowOff>
    </xdr:from>
    <xdr:ext cx="378565" cy="259045"/>
    <xdr:sp macro="" textlink="">
      <xdr:nvSpPr>
        <xdr:cNvPr id="318" name="テキスト ボックス 317"/>
        <xdr:cNvSpPr txBox="1"/>
      </xdr:nvSpPr>
      <xdr:spPr>
        <a:xfrm>
          <a:off x="7672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107696</xdr:rowOff>
    </xdr:from>
    <xdr:to>
      <xdr:col>10</xdr:col>
      <xdr:colOff>155575</xdr:colOff>
      <xdr:row>39</xdr:row>
      <xdr:rowOff>37846</xdr:rowOff>
    </xdr:to>
    <xdr:sp macro="" textlink="">
      <xdr:nvSpPr>
        <xdr:cNvPr id="319" name="円/楕円 318"/>
        <xdr:cNvSpPr/>
      </xdr:nvSpPr>
      <xdr:spPr>
        <a:xfrm>
          <a:off x="6921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28973</xdr:rowOff>
    </xdr:from>
    <xdr:ext cx="378565" cy="259045"/>
    <xdr:sp macro="" textlink="">
      <xdr:nvSpPr>
        <xdr:cNvPr id="320" name="テキスト ボックス 319"/>
        <xdr:cNvSpPr txBox="1"/>
      </xdr:nvSpPr>
      <xdr:spPr>
        <a:xfrm>
          <a:off x="6783017" y="6715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48717</xdr:rowOff>
    </xdr:from>
    <xdr:to>
      <xdr:col>15</xdr:col>
      <xdr:colOff>180975</xdr:colOff>
      <xdr:row>58</xdr:row>
      <xdr:rowOff>56234</xdr:rowOff>
    </xdr:to>
    <xdr:cxnSp macro="">
      <xdr:nvCxnSpPr>
        <xdr:cNvPr id="347" name="直線コネクタ 346"/>
        <xdr:cNvCxnSpPr/>
      </xdr:nvCxnSpPr>
      <xdr:spPr>
        <a:xfrm flipV="1">
          <a:off x="9639300" y="9992817"/>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148323</xdr:rowOff>
    </xdr:from>
    <xdr:to>
      <xdr:col>14</xdr:col>
      <xdr:colOff>28575</xdr:colOff>
      <xdr:row>58</xdr:row>
      <xdr:rowOff>56234</xdr:rowOff>
    </xdr:to>
    <xdr:cxnSp macro="">
      <xdr:nvCxnSpPr>
        <xdr:cNvPr id="350" name="直線コネクタ 349"/>
        <xdr:cNvCxnSpPr/>
      </xdr:nvCxnSpPr>
      <xdr:spPr>
        <a:xfrm>
          <a:off x="8750300" y="9920973"/>
          <a:ext cx="889000" cy="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148323</xdr:rowOff>
    </xdr:from>
    <xdr:to>
      <xdr:col>12</xdr:col>
      <xdr:colOff>511175</xdr:colOff>
      <xdr:row>58</xdr:row>
      <xdr:rowOff>36775</xdr:rowOff>
    </xdr:to>
    <xdr:cxnSp macro="">
      <xdr:nvCxnSpPr>
        <xdr:cNvPr id="353" name="直線コネクタ 352"/>
        <xdr:cNvCxnSpPr/>
      </xdr:nvCxnSpPr>
      <xdr:spPr>
        <a:xfrm flipV="1">
          <a:off x="7861300" y="9920973"/>
          <a:ext cx="889000" cy="5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2494</xdr:rowOff>
    </xdr:from>
    <xdr:to>
      <xdr:col>11</xdr:col>
      <xdr:colOff>307975</xdr:colOff>
      <xdr:row>58</xdr:row>
      <xdr:rowOff>36775</xdr:rowOff>
    </xdr:to>
    <xdr:cxnSp macro="">
      <xdr:nvCxnSpPr>
        <xdr:cNvPr id="356" name="直線コネクタ 355"/>
        <xdr:cNvCxnSpPr/>
      </xdr:nvCxnSpPr>
      <xdr:spPr>
        <a:xfrm>
          <a:off x="6972300" y="9946594"/>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169367</xdr:rowOff>
    </xdr:from>
    <xdr:to>
      <xdr:col>15</xdr:col>
      <xdr:colOff>231775</xdr:colOff>
      <xdr:row>58</xdr:row>
      <xdr:rowOff>99517</xdr:rowOff>
    </xdr:to>
    <xdr:sp macro="" textlink="">
      <xdr:nvSpPr>
        <xdr:cNvPr id="366" name="円/楕円 365"/>
        <xdr:cNvSpPr/>
      </xdr:nvSpPr>
      <xdr:spPr>
        <a:xfrm>
          <a:off x="104267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84294</xdr:rowOff>
    </xdr:from>
    <xdr:ext cx="469744" cy="259045"/>
    <xdr:sp macro="" textlink="">
      <xdr:nvSpPr>
        <xdr:cNvPr id="367" name="農林水産業費該当値テキスト"/>
        <xdr:cNvSpPr txBox="1"/>
      </xdr:nvSpPr>
      <xdr:spPr>
        <a:xfrm>
          <a:off x="10528300" y="98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5434</xdr:rowOff>
    </xdr:from>
    <xdr:to>
      <xdr:col>14</xdr:col>
      <xdr:colOff>79375</xdr:colOff>
      <xdr:row>58</xdr:row>
      <xdr:rowOff>107034</xdr:rowOff>
    </xdr:to>
    <xdr:sp macro="" textlink="">
      <xdr:nvSpPr>
        <xdr:cNvPr id="368" name="円/楕円 367"/>
        <xdr:cNvSpPr/>
      </xdr:nvSpPr>
      <xdr:spPr>
        <a:xfrm>
          <a:off x="9588500" y="99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98161</xdr:rowOff>
    </xdr:from>
    <xdr:ext cx="469744" cy="259045"/>
    <xdr:sp macro="" textlink="">
      <xdr:nvSpPr>
        <xdr:cNvPr id="369" name="テキスト ボックス 368"/>
        <xdr:cNvSpPr txBox="1"/>
      </xdr:nvSpPr>
      <xdr:spPr>
        <a:xfrm>
          <a:off x="9404427" y="1004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97523</xdr:rowOff>
    </xdr:from>
    <xdr:to>
      <xdr:col>12</xdr:col>
      <xdr:colOff>561975</xdr:colOff>
      <xdr:row>58</xdr:row>
      <xdr:rowOff>27673</xdr:rowOff>
    </xdr:to>
    <xdr:sp macro="" textlink="">
      <xdr:nvSpPr>
        <xdr:cNvPr id="370" name="円/楕円 369"/>
        <xdr:cNvSpPr/>
      </xdr:nvSpPr>
      <xdr:spPr>
        <a:xfrm>
          <a:off x="8699500" y="98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18800</xdr:rowOff>
    </xdr:from>
    <xdr:ext cx="534377" cy="259045"/>
    <xdr:sp macro="" textlink="">
      <xdr:nvSpPr>
        <xdr:cNvPr id="371" name="テキスト ボックス 370"/>
        <xdr:cNvSpPr txBox="1"/>
      </xdr:nvSpPr>
      <xdr:spPr>
        <a:xfrm>
          <a:off x="8483111" y="99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157425</xdr:rowOff>
    </xdr:from>
    <xdr:to>
      <xdr:col>11</xdr:col>
      <xdr:colOff>358775</xdr:colOff>
      <xdr:row>58</xdr:row>
      <xdr:rowOff>87575</xdr:rowOff>
    </xdr:to>
    <xdr:sp macro="" textlink="">
      <xdr:nvSpPr>
        <xdr:cNvPr id="372" name="円/楕円 371"/>
        <xdr:cNvSpPr/>
      </xdr:nvSpPr>
      <xdr:spPr>
        <a:xfrm>
          <a:off x="7810500" y="99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78702</xdr:rowOff>
    </xdr:from>
    <xdr:ext cx="534377" cy="259045"/>
    <xdr:sp macro="" textlink="">
      <xdr:nvSpPr>
        <xdr:cNvPr id="373" name="テキスト ボックス 372"/>
        <xdr:cNvSpPr txBox="1"/>
      </xdr:nvSpPr>
      <xdr:spPr>
        <a:xfrm>
          <a:off x="7594111" y="100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123144</xdr:rowOff>
    </xdr:from>
    <xdr:to>
      <xdr:col>10</xdr:col>
      <xdr:colOff>155575</xdr:colOff>
      <xdr:row>58</xdr:row>
      <xdr:rowOff>53294</xdr:rowOff>
    </xdr:to>
    <xdr:sp macro="" textlink="">
      <xdr:nvSpPr>
        <xdr:cNvPr id="374" name="円/楕円 373"/>
        <xdr:cNvSpPr/>
      </xdr:nvSpPr>
      <xdr:spPr>
        <a:xfrm>
          <a:off x="6921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44421</xdr:rowOff>
    </xdr:from>
    <xdr:ext cx="534377" cy="259045"/>
    <xdr:sp macro="" textlink="">
      <xdr:nvSpPr>
        <xdr:cNvPr id="375" name="テキスト ボックス 374"/>
        <xdr:cNvSpPr txBox="1"/>
      </xdr:nvSpPr>
      <xdr:spPr>
        <a:xfrm>
          <a:off x="6705111" y="99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93605</xdr:rowOff>
    </xdr:from>
    <xdr:to>
      <xdr:col>15</xdr:col>
      <xdr:colOff>180975</xdr:colOff>
      <xdr:row>78</xdr:row>
      <xdr:rowOff>147586</xdr:rowOff>
    </xdr:to>
    <xdr:cxnSp macro="">
      <xdr:nvCxnSpPr>
        <xdr:cNvPr id="406" name="直線コネクタ 405"/>
        <xdr:cNvCxnSpPr/>
      </xdr:nvCxnSpPr>
      <xdr:spPr>
        <a:xfrm flipV="1">
          <a:off x="9639300" y="13466705"/>
          <a:ext cx="838200" cy="5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147586</xdr:rowOff>
    </xdr:from>
    <xdr:to>
      <xdr:col>14</xdr:col>
      <xdr:colOff>28575</xdr:colOff>
      <xdr:row>78</xdr:row>
      <xdr:rowOff>151701</xdr:rowOff>
    </xdr:to>
    <xdr:cxnSp macro="">
      <xdr:nvCxnSpPr>
        <xdr:cNvPr id="409" name="直線コネクタ 408"/>
        <xdr:cNvCxnSpPr/>
      </xdr:nvCxnSpPr>
      <xdr:spPr>
        <a:xfrm flipV="1">
          <a:off x="8750300" y="1352068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151538</xdr:rowOff>
    </xdr:from>
    <xdr:to>
      <xdr:col>12</xdr:col>
      <xdr:colOff>511175</xdr:colOff>
      <xdr:row>78</xdr:row>
      <xdr:rowOff>151701</xdr:rowOff>
    </xdr:to>
    <xdr:cxnSp macro="">
      <xdr:nvCxnSpPr>
        <xdr:cNvPr id="412" name="直線コネクタ 411"/>
        <xdr:cNvCxnSpPr/>
      </xdr:nvCxnSpPr>
      <xdr:spPr>
        <a:xfrm>
          <a:off x="7861300" y="1352463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99760</xdr:rowOff>
    </xdr:from>
    <xdr:to>
      <xdr:col>11</xdr:col>
      <xdr:colOff>307975</xdr:colOff>
      <xdr:row>78</xdr:row>
      <xdr:rowOff>151538</xdr:rowOff>
    </xdr:to>
    <xdr:cxnSp macro="">
      <xdr:nvCxnSpPr>
        <xdr:cNvPr id="415" name="直線コネクタ 414"/>
        <xdr:cNvCxnSpPr/>
      </xdr:nvCxnSpPr>
      <xdr:spPr>
        <a:xfrm>
          <a:off x="6972300" y="13472860"/>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42805</xdr:rowOff>
    </xdr:from>
    <xdr:to>
      <xdr:col>15</xdr:col>
      <xdr:colOff>231775</xdr:colOff>
      <xdr:row>78</xdr:row>
      <xdr:rowOff>144405</xdr:rowOff>
    </xdr:to>
    <xdr:sp macro="" textlink="">
      <xdr:nvSpPr>
        <xdr:cNvPr id="425" name="円/楕円 424"/>
        <xdr:cNvSpPr/>
      </xdr:nvSpPr>
      <xdr:spPr>
        <a:xfrm>
          <a:off x="10426700" y="13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21232</xdr:rowOff>
    </xdr:from>
    <xdr:ext cx="534377" cy="259045"/>
    <xdr:sp macro="" textlink="">
      <xdr:nvSpPr>
        <xdr:cNvPr id="426" name="商工費該当値テキスト"/>
        <xdr:cNvSpPr txBox="1"/>
      </xdr:nvSpPr>
      <xdr:spPr>
        <a:xfrm>
          <a:off x="10528300" y="133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96786</xdr:rowOff>
    </xdr:from>
    <xdr:to>
      <xdr:col>14</xdr:col>
      <xdr:colOff>79375</xdr:colOff>
      <xdr:row>79</xdr:row>
      <xdr:rowOff>26936</xdr:rowOff>
    </xdr:to>
    <xdr:sp macro="" textlink="">
      <xdr:nvSpPr>
        <xdr:cNvPr id="427" name="円/楕円 426"/>
        <xdr:cNvSpPr/>
      </xdr:nvSpPr>
      <xdr:spPr>
        <a:xfrm>
          <a:off x="9588500" y="13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18063</xdr:rowOff>
    </xdr:from>
    <xdr:ext cx="469744" cy="259045"/>
    <xdr:sp macro="" textlink="">
      <xdr:nvSpPr>
        <xdr:cNvPr id="428" name="テキスト ボックス 427"/>
        <xdr:cNvSpPr txBox="1"/>
      </xdr:nvSpPr>
      <xdr:spPr>
        <a:xfrm>
          <a:off x="9404427" y="135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100901</xdr:rowOff>
    </xdr:from>
    <xdr:to>
      <xdr:col>12</xdr:col>
      <xdr:colOff>561975</xdr:colOff>
      <xdr:row>79</xdr:row>
      <xdr:rowOff>31051</xdr:rowOff>
    </xdr:to>
    <xdr:sp macro="" textlink="">
      <xdr:nvSpPr>
        <xdr:cNvPr id="429" name="円/楕円 428"/>
        <xdr:cNvSpPr/>
      </xdr:nvSpPr>
      <xdr:spPr>
        <a:xfrm>
          <a:off x="8699500" y="134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22178</xdr:rowOff>
    </xdr:from>
    <xdr:ext cx="469744" cy="259045"/>
    <xdr:sp macro="" textlink="">
      <xdr:nvSpPr>
        <xdr:cNvPr id="430" name="テキスト ボックス 429"/>
        <xdr:cNvSpPr txBox="1"/>
      </xdr:nvSpPr>
      <xdr:spPr>
        <a:xfrm>
          <a:off x="8515427" y="1356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100738</xdr:rowOff>
    </xdr:from>
    <xdr:to>
      <xdr:col>11</xdr:col>
      <xdr:colOff>358775</xdr:colOff>
      <xdr:row>79</xdr:row>
      <xdr:rowOff>30888</xdr:rowOff>
    </xdr:to>
    <xdr:sp macro="" textlink="">
      <xdr:nvSpPr>
        <xdr:cNvPr id="431" name="円/楕円 430"/>
        <xdr:cNvSpPr/>
      </xdr:nvSpPr>
      <xdr:spPr>
        <a:xfrm>
          <a:off x="7810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22015</xdr:rowOff>
    </xdr:from>
    <xdr:ext cx="469744" cy="259045"/>
    <xdr:sp macro="" textlink="">
      <xdr:nvSpPr>
        <xdr:cNvPr id="432" name="テキスト ボックス 431"/>
        <xdr:cNvSpPr txBox="1"/>
      </xdr:nvSpPr>
      <xdr:spPr>
        <a:xfrm>
          <a:off x="7626427" y="135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48960</xdr:rowOff>
    </xdr:from>
    <xdr:to>
      <xdr:col>10</xdr:col>
      <xdr:colOff>155575</xdr:colOff>
      <xdr:row>78</xdr:row>
      <xdr:rowOff>150560</xdr:rowOff>
    </xdr:to>
    <xdr:sp macro="" textlink="">
      <xdr:nvSpPr>
        <xdr:cNvPr id="433" name="円/楕円 432"/>
        <xdr:cNvSpPr/>
      </xdr:nvSpPr>
      <xdr:spPr>
        <a:xfrm>
          <a:off x="6921500" y="134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141687</xdr:rowOff>
    </xdr:from>
    <xdr:ext cx="534377" cy="259045"/>
    <xdr:sp macro="" textlink="">
      <xdr:nvSpPr>
        <xdr:cNvPr id="434" name="テキスト ボックス 433"/>
        <xdr:cNvSpPr txBox="1"/>
      </xdr:nvSpPr>
      <xdr:spPr>
        <a:xfrm>
          <a:off x="6705111" y="135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78212</xdr:rowOff>
    </xdr:from>
    <xdr:to>
      <xdr:col>15</xdr:col>
      <xdr:colOff>180975</xdr:colOff>
      <xdr:row>98</xdr:row>
      <xdr:rowOff>82183</xdr:rowOff>
    </xdr:to>
    <xdr:cxnSp macro="">
      <xdr:nvCxnSpPr>
        <xdr:cNvPr id="461" name="直線コネクタ 460"/>
        <xdr:cNvCxnSpPr/>
      </xdr:nvCxnSpPr>
      <xdr:spPr>
        <a:xfrm>
          <a:off x="9639300" y="16880312"/>
          <a:ext cx="8382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78212</xdr:rowOff>
    </xdr:from>
    <xdr:to>
      <xdr:col>14</xdr:col>
      <xdr:colOff>28575</xdr:colOff>
      <xdr:row>98</xdr:row>
      <xdr:rowOff>93799</xdr:rowOff>
    </xdr:to>
    <xdr:cxnSp macro="">
      <xdr:nvCxnSpPr>
        <xdr:cNvPr id="464" name="直線コネクタ 463"/>
        <xdr:cNvCxnSpPr/>
      </xdr:nvCxnSpPr>
      <xdr:spPr>
        <a:xfrm flipV="1">
          <a:off x="8750300" y="16880312"/>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93799</xdr:rowOff>
    </xdr:from>
    <xdr:to>
      <xdr:col>12</xdr:col>
      <xdr:colOff>511175</xdr:colOff>
      <xdr:row>98</xdr:row>
      <xdr:rowOff>99329</xdr:rowOff>
    </xdr:to>
    <xdr:cxnSp macro="">
      <xdr:nvCxnSpPr>
        <xdr:cNvPr id="467" name="直線コネクタ 466"/>
        <xdr:cNvCxnSpPr/>
      </xdr:nvCxnSpPr>
      <xdr:spPr>
        <a:xfrm flipV="1">
          <a:off x="7861300" y="16895899"/>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99329</xdr:rowOff>
    </xdr:from>
    <xdr:to>
      <xdr:col>11</xdr:col>
      <xdr:colOff>307975</xdr:colOff>
      <xdr:row>98</xdr:row>
      <xdr:rowOff>103215</xdr:rowOff>
    </xdr:to>
    <xdr:cxnSp macro="">
      <xdr:nvCxnSpPr>
        <xdr:cNvPr id="470" name="直線コネクタ 469"/>
        <xdr:cNvCxnSpPr/>
      </xdr:nvCxnSpPr>
      <xdr:spPr>
        <a:xfrm flipV="1">
          <a:off x="6972300" y="1690142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31383</xdr:rowOff>
    </xdr:from>
    <xdr:to>
      <xdr:col>15</xdr:col>
      <xdr:colOff>231775</xdr:colOff>
      <xdr:row>98</xdr:row>
      <xdr:rowOff>132983</xdr:rowOff>
    </xdr:to>
    <xdr:sp macro="" textlink="">
      <xdr:nvSpPr>
        <xdr:cNvPr id="480" name="円/楕円 479"/>
        <xdr:cNvSpPr/>
      </xdr:nvSpPr>
      <xdr:spPr>
        <a:xfrm>
          <a:off x="10426700" y="168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162210</xdr:rowOff>
    </xdr:from>
    <xdr:ext cx="534377" cy="259045"/>
    <xdr:sp macro="" textlink="">
      <xdr:nvSpPr>
        <xdr:cNvPr id="481" name="土木費該当値テキスト"/>
        <xdr:cNvSpPr txBox="1"/>
      </xdr:nvSpPr>
      <xdr:spPr>
        <a:xfrm>
          <a:off x="10528300" y="166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27412</xdr:rowOff>
    </xdr:from>
    <xdr:to>
      <xdr:col>14</xdr:col>
      <xdr:colOff>79375</xdr:colOff>
      <xdr:row>98</xdr:row>
      <xdr:rowOff>129012</xdr:rowOff>
    </xdr:to>
    <xdr:sp macro="" textlink="">
      <xdr:nvSpPr>
        <xdr:cNvPr id="482" name="円/楕円 481"/>
        <xdr:cNvSpPr/>
      </xdr:nvSpPr>
      <xdr:spPr>
        <a:xfrm>
          <a:off x="9588500" y="168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120139</xdr:rowOff>
    </xdr:from>
    <xdr:ext cx="534377" cy="259045"/>
    <xdr:sp macro="" textlink="">
      <xdr:nvSpPr>
        <xdr:cNvPr id="483" name="テキスト ボックス 482"/>
        <xdr:cNvSpPr txBox="1"/>
      </xdr:nvSpPr>
      <xdr:spPr>
        <a:xfrm>
          <a:off x="9372111" y="169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42999</xdr:rowOff>
    </xdr:from>
    <xdr:to>
      <xdr:col>12</xdr:col>
      <xdr:colOff>561975</xdr:colOff>
      <xdr:row>98</xdr:row>
      <xdr:rowOff>144599</xdr:rowOff>
    </xdr:to>
    <xdr:sp macro="" textlink="">
      <xdr:nvSpPr>
        <xdr:cNvPr id="484" name="円/楕円 483"/>
        <xdr:cNvSpPr/>
      </xdr:nvSpPr>
      <xdr:spPr>
        <a:xfrm>
          <a:off x="86995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135726</xdr:rowOff>
    </xdr:from>
    <xdr:ext cx="534377" cy="259045"/>
    <xdr:sp macro="" textlink="">
      <xdr:nvSpPr>
        <xdr:cNvPr id="485" name="テキスト ボックス 484"/>
        <xdr:cNvSpPr txBox="1"/>
      </xdr:nvSpPr>
      <xdr:spPr>
        <a:xfrm>
          <a:off x="8483111" y="169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48529</xdr:rowOff>
    </xdr:from>
    <xdr:to>
      <xdr:col>11</xdr:col>
      <xdr:colOff>358775</xdr:colOff>
      <xdr:row>98</xdr:row>
      <xdr:rowOff>150129</xdr:rowOff>
    </xdr:to>
    <xdr:sp macro="" textlink="">
      <xdr:nvSpPr>
        <xdr:cNvPr id="486" name="円/楕円 485"/>
        <xdr:cNvSpPr/>
      </xdr:nvSpPr>
      <xdr:spPr>
        <a:xfrm>
          <a:off x="7810500" y="168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141256</xdr:rowOff>
    </xdr:from>
    <xdr:ext cx="534377" cy="259045"/>
    <xdr:sp macro="" textlink="">
      <xdr:nvSpPr>
        <xdr:cNvPr id="487" name="テキスト ボックス 486"/>
        <xdr:cNvSpPr txBox="1"/>
      </xdr:nvSpPr>
      <xdr:spPr>
        <a:xfrm>
          <a:off x="7594111" y="169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52415</xdr:rowOff>
    </xdr:from>
    <xdr:to>
      <xdr:col>10</xdr:col>
      <xdr:colOff>155575</xdr:colOff>
      <xdr:row>98</xdr:row>
      <xdr:rowOff>154015</xdr:rowOff>
    </xdr:to>
    <xdr:sp macro="" textlink="">
      <xdr:nvSpPr>
        <xdr:cNvPr id="488" name="円/楕円 487"/>
        <xdr:cNvSpPr/>
      </xdr:nvSpPr>
      <xdr:spPr>
        <a:xfrm>
          <a:off x="6921500" y="168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145142</xdr:rowOff>
    </xdr:from>
    <xdr:ext cx="534377" cy="259045"/>
    <xdr:sp macro="" textlink="">
      <xdr:nvSpPr>
        <xdr:cNvPr id="489" name="テキスト ボックス 488"/>
        <xdr:cNvSpPr txBox="1"/>
      </xdr:nvSpPr>
      <xdr:spPr>
        <a:xfrm>
          <a:off x="6705111" y="169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77553</xdr:rowOff>
    </xdr:from>
    <xdr:to>
      <xdr:col>23</xdr:col>
      <xdr:colOff>517525</xdr:colOff>
      <xdr:row>37</xdr:row>
      <xdr:rowOff>50611</xdr:rowOff>
    </xdr:to>
    <xdr:cxnSp macro="">
      <xdr:nvCxnSpPr>
        <xdr:cNvPr id="520" name="直線コネクタ 519"/>
        <xdr:cNvCxnSpPr/>
      </xdr:nvCxnSpPr>
      <xdr:spPr>
        <a:xfrm flipV="1">
          <a:off x="15481300" y="5563953"/>
          <a:ext cx="838200" cy="8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163981</xdr:rowOff>
    </xdr:from>
    <xdr:to>
      <xdr:col>22</xdr:col>
      <xdr:colOff>365125</xdr:colOff>
      <xdr:row>37</xdr:row>
      <xdr:rowOff>50611</xdr:rowOff>
    </xdr:to>
    <xdr:cxnSp macro="">
      <xdr:nvCxnSpPr>
        <xdr:cNvPr id="523" name="直線コネクタ 522"/>
        <xdr:cNvCxnSpPr/>
      </xdr:nvCxnSpPr>
      <xdr:spPr>
        <a:xfrm>
          <a:off x="14592300" y="6336181"/>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163981</xdr:rowOff>
    </xdr:from>
    <xdr:to>
      <xdr:col>21</xdr:col>
      <xdr:colOff>161925</xdr:colOff>
      <xdr:row>37</xdr:row>
      <xdr:rowOff>103369</xdr:rowOff>
    </xdr:to>
    <xdr:cxnSp macro="">
      <xdr:nvCxnSpPr>
        <xdr:cNvPr id="526" name="直線コネクタ 525"/>
        <xdr:cNvCxnSpPr/>
      </xdr:nvCxnSpPr>
      <xdr:spPr>
        <a:xfrm flipV="1">
          <a:off x="13703300" y="6336181"/>
          <a:ext cx="889000" cy="1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103369</xdr:rowOff>
    </xdr:from>
    <xdr:to>
      <xdr:col>19</xdr:col>
      <xdr:colOff>644525</xdr:colOff>
      <xdr:row>37</xdr:row>
      <xdr:rowOff>132369</xdr:rowOff>
    </xdr:to>
    <xdr:cxnSp macro="">
      <xdr:nvCxnSpPr>
        <xdr:cNvPr id="529" name="直線コネクタ 528"/>
        <xdr:cNvCxnSpPr/>
      </xdr:nvCxnSpPr>
      <xdr:spPr>
        <a:xfrm flipV="1">
          <a:off x="12814300" y="6447019"/>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26753</xdr:rowOff>
    </xdr:from>
    <xdr:to>
      <xdr:col>23</xdr:col>
      <xdr:colOff>568325</xdr:colOff>
      <xdr:row>32</xdr:row>
      <xdr:rowOff>128353</xdr:rowOff>
    </xdr:to>
    <xdr:sp macro="" textlink="">
      <xdr:nvSpPr>
        <xdr:cNvPr id="539" name="円/楕円 538"/>
        <xdr:cNvSpPr/>
      </xdr:nvSpPr>
      <xdr:spPr>
        <a:xfrm>
          <a:off x="16268700" y="55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49630</xdr:rowOff>
    </xdr:from>
    <xdr:ext cx="534377" cy="259045"/>
    <xdr:sp macro="" textlink="">
      <xdr:nvSpPr>
        <xdr:cNvPr id="540" name="消防費該当値テキスト"/>
        <xdr:cNvSpPr txBox="1"/>
      </xdr:nvSpPr>
      <xdr:spPr>
        <a:xfrm>
          <a:off x="16370300" y="536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171261</xdr:rowOff>
    </xdr:from>
    <xdr:to>
      <xdr:col>22</xdr:col>
      <xdr:colOff>415925</xdr:colOff>
      <xdr:row>37</xdr:row>
      <xdr:rowOff>101411</xdr:rowOff>
    </xdr:to>
    <xdr:sp macro="" textlink="">
      <xdr:nvSpPr>
        <xdr:cNvPr id="541" name="円/楕円 540"/>
        <xdr:cNvSpPr/>
      </xdr:nvSpPr>
      <xdr:spPr>
        <a:xfrm>
          <a:off x="15430500" y="6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92538</xdr:rowOff>
    </xdr:from>
    <xdr:ext cx="534377" cy="259045"/>
    <xdr:sp macro="" textlink="">
      <xdr:nvSpPr>
        <xdr:cNvPr id="542" name="テキスト ボックス 541"/>
        <xdr:cNvSpPr txBox="1"/>
      </xdr:nvSpPr>
      <xdr:spPr>
        <a:xfrm>
          <a:off x="15214111" y="64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113181</xdr:rowOff>
    </xdr:from>
    <xdr:to>
      <xdr:col>21</xdr:col>
      <xdr:colOff>212725</xdr:colOff>
      <xdr:row>37</xdr:row>
      <xdr:rowOff>43331</xdr:rowOff>
    </xdr:to>
    <xdr:sp macro="" textlink="">
      <xdr:nvSpPr>
        <xdr:cNvPr id="543" name="円/楕円 542"/>
        <xdr:cNvSpPr/>
      </xdr:nvSpPr>
      <xdr:spPr>
        <a:xfrm>
          <a:off x="14541500" y="62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59858</xdr:rowOff>
    </xdr:from>
    <xdr:ext cx="534377" cy="259045"/>
    <xdr:sp macro="" textlink="">
      <xdr:nvSpPr>
        <xdr:cNvPr id="544" name="テキスト ボックス 543"/>
        <xdr:cNvSpPr txBox="1"/>
      </xdr:nvSpPr>
      <xdr:spPr>
        <a:xfrm>
          <a:off x="14325111" y="6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52569</xdr:rowOff>
    </xdr:from>
    <xdr:to>
      <xdr:col>20</xdr:col>
      <xdr:colOff>9525</xdr:colOff>
      <xdr:row>37</xdr:row>
      <xdr:rowOff>154169</xdr:rowOff>
    </xdr:to>
    <xdr:sp macro="" textlink="">
      <xdr:nvSpPr>
        <xdr:cNvPr id="545" name="円/楕円 544"/>
        <xdr:cNvSpPr/>
      </xdr:nvSpPr>
      <xdr:spPr>
        <a:xfrm>
          <a:off x="13652500" y="63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145296</xdr:rowOff>
    </xdr:from>
    <xdr:ext cx="534377" cy="259045"/>
    <xdr:sp macro="" textlink="">
      <xdr:nvSpPr>
        <xdr:cNvPr id="546" name="テキスト ボックス 545"/>
        <xdr:cNvSpPr txBox="1"/>
      </xdr:nvSpPr>
      <xdr:spPr>
        <a:xfrm>
          <a:off x="13436111" y="64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81569</xdr:rowOff>
    </xdr:from>
    <xdr:to>
      <xdr:col>18</xdr:col>
      <xdr:colOff>492125</xdr:colOff>
      <xdr:row>38</xdr:row>
      <xdr:rowOff>11719</xdr:rowOff>
    </xdr:to>
    <xdr:sp macro="" textlink="">
      <xdr:nvSpPr>
        <xdr:cNvPr id="547" name="円/楕円 546"/>
        <xdr:cNvSpPr/>
      </xdr:nvSpPr>
      <xdr:spPr>
        <a:xfrm>
          <a:off x="12763500" y="64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2846</xdr:rowOff>
    </xdr:from>
    <xdr:ext cx="534377" cy="259045"/>
    <xdr:sp macro="" textlink="">
      <xdr:nvSpPr>
        <xdr:cNvPr id="548" name="テキスト ボックス 547"/>
        <xdr:cNvSpPr txBox="1"/>
      </xdr:nvSpPr>
      <xdr:spPr>
        <a:xfrm>
          <a:off x="12547111" y="6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100159</xdr:rowOff>
    </xdr:from>
    <xdr:to>
      <xdr:col>23</xdr:col>
      <xdr:colOff>517525</xdr:colOff>
      <xdr:row>57</xdr:row>
      <xdr:rowOff>128336</xdr:rowOff>
    </xdr:to>
    <xdr:cxnSp macro="">
      <xdr:nvCxnSpPr>
        <xdr:cNvPr id="579" name="直線コネクタ 578"/>
        <xdr:cNvCxnSpPr/>
      </xdr:nvCxnSpPr>
      <xdr:spPr>
        <a:xfrm>
          <a:off x="15481300" y="9872809"/>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100159</xdr:rowOff>
    </xdr:from>
    <xdr:to>
      <xdr:col>22</xdr:col>
      <xdr:colOff>365125</xdr:colOff>
      <xdr:row>57</xdr:row>
      <xdr:rowOff>150921</xdr:rowOff>
    </xdr:to>
    <xdr:cxnSp macro="">
      <xdr:nvCxnSpPr>
        <xdr:cNvPr id="582" name="直線コネクタ 581"/>
        <xdr:cNvCxnSpPr/>
      </xdr:nvCxnSpPr>
      <xdr:spPr>
        <a:xfrm flipV="1">
          <a:off x="14592300" y="9872809"/>
          <a:ext cx="889000" cy="5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105808</xdr:rowOff>
    </xdr:from>
    <xdr:to>
      <xdr:col>21</xdr:col>
      <xdr:colOff>161925</xdr:colOff>
      <xdr:row>57</xdr:row>
      <xdr:rowOff>150921</xdr:rowOff>
    </xdr:to>
    <xdr:cxnSp macro="">
      <xdr:nvCxnSpPr>
        <xdr:cNvPr id="585" name="直線コネクタ 584"/>
        <xdr:cNvCxnSpPr/>
      </xdr:nvCxnSpPr>
      <xdr:spPr>
        <a:xfrm>
          <a:off x="13703300" y="9878458"/>
          <a:ext cx="889000" cy="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105808</xdr:rowOff>
    </xdr:from>
    <xdr:to>
      <xdr:col>19</xdr:col>
      <xdr:colOff>644525</xdr:colOff>
      <xdr:row>57</xdr:row>
      <xdr:rowOff>141901</xdr:rowOff>
    </xdr:to>
    <xdr:cxnSp macro="">
      <xdr:nvCxnSpPr>
        <xdr:cNvPr id="588" name="直線コネクタ 587"/>
        <xdr:cNvCxnSpPr/>
      </xdr:nvCxnSpPr>
      <xdr:spPr>
        <a:xfrm flipV="1">
          <a:off x="12814300" y="9878458"/>
          <a:ext cx="889000" cy="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77536</xdr:rowOff>
    </xdr:from>
    <xdr:to>
      <xdr:col>23</xdr:col>
      <xdr:colOff>568325</xdr:colOff>
      <xdr:row>58</xdr:row>
      <xdr:rowOff>7686</xdr:rowOff>
    </xdr:to>
    <xdr:sp macro="" textlink="">
      <xdr:nvSpPr>
        <xdr:cNvPr id="598" name="円/楕円 597"/>
        <xdr:cNvSpPr/>
      </xdr:nvSpPr>
      <xdr:spPr>
        <a:xfrm>
          <a:off x="16268700" y="98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55963</xdr:rowOff>
    </xdr:from>
    <xdr:ext cx="534377" cy="259045"/>
    <xdr:sp macro="" textlink="">
      <xdr:nvSpPr>
        <xdr:cNvPr id="599" name="教育費該当値テキスト"/>
        <xdr:cNvSpPr txBox="1"/>
      </xdr:nvSpPr>
      <xdr:spPr>
        <a:xfrm>
          <a:off x="16370300" y="98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49359</xdr:rowOff>
    </xdr:from>
    <xdr:to>
      <xdr:col>22</xdr:col>
      <xdr:colOff>415925</xdr:colOff>
      <xdr:row>57</xdr:row>
      <xdr:rowOff>150959</xdr:rowOff>
    </xdr:to>
    <xdr:sp macro="" textlink="">
      <xdr:nvSpPr>
        <xdr:cNvPr id="600" name="円/楕円 599"/>
        <xdr:cNvSpPr/>
      </xdr:nvSpPr>
      <xdr:spPr>
        <a:xfrm>
          <a:off x="15430500" y="9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142086</xdr:rowOff>
    </xdr:from>
    <xdr:ext cx="534377" cy="259045"/>
    <xdr:sp macro="" textlink="">
      <xdr:nvSpPr>
        <xdr:cNvPr id="601" name="テキスト ボックス 600"/>
        <xdr:cNvSpPr txBox="1"/>
      </xdr:nvSpPr>
      <xdr:spPr>
        <a:xfrm>
          <a:off x="15214111" y="99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100121</xdr:rowOff>
    </xdr:from>
    <xdr:to>
      <xdr:col>21</xdr:col>
      <xdr:colOff>212725</xdr:colOff>
      <xdr:row>58</xdr:row>
      <xdr:rowOff>30271</xdr:rowOff>
    </xdr:to>
    <xdr:sp macro="" textlink="">
      <xdr:nvSpPr>
        <xdr:cNvPr id="602" name="円/楕円 601"/>
        <xdr:cNvSpPr/>
      </xdr:nvSpPr>
      <xdr:spPr>
        <a:xfrm>
          <a:off x="14541500" y="98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21398</xdr:rowOff>
    </xdr:from>
    <xdr:ext cx="534377" cy="259045"/>
    <xdr:sp macro="" textlink="">
      <xdr:nvSpPr>
        <xdr:cNvPr id="603" name="テキスト ボックス 602"/>
        <xdr:cNvSpPr txBox="1"/>
      </xdr:nvSpPr>
      <xdr:spPr>
        <a:xfrm>
          <a:off x="14325111" y="99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55008</xdr:rowOff>
    </xdr:from>
    <xdr:to>
      <xdr:col>20</xdr:col>
      <xdr:colOff>9525</xdr:colOff>
      <xdr:row>57</xdr:row>
      <xdr:rowOff>156608</xdr:rowOff>
    </xdr:to>
    <xdr:sp macro="" textlink="">
      <xdr:nvSpPr>
        <xdr:cNvPr id="604" name="円/楕円 603"/>
        <xdr:cNvSpPr/>
      </xdr:nvSpPr>
      <xdr:spPr>
        <a:xfrm>
          <a:off x="13652500" y="9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147735</xdr:rowOff>
    </xdr:from>
    <xdr:ext cx="534377" cy="259045"/>
    <xdr:sp macro="" textlink="">
      <xdr:nvSpPr>
        <xdr:cNvPr id="605" name="テキスト ボックス 604"/>
        <xdr:cNvSpPr txBox="1"/>
      </xdr:nvSpPr>
      <xdr:spPr>
        <a:xfrm>
          <a:off x="13436111" y="99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91101</xdr:rowOff>
    </xdr:from>
    <xdr:to>
      <xdr:col>18</xdr:col>
      <xdr:colOff>492125</xdr:colOff>
      <xdr:row>58</xdr:row>
      <xdr:rowOff>21251</xdr:rowOff>
    </xdr:to>
    <xdr:sp macro="" textlink="">
      <xdr:nvSpPr>
        <xdr:cNvPr id="606" name="円/楕円 605"/>
        <xdr:cNvSpPr/>
      </xdr:nvSpPr>
      <xdr:spPr>
        <a:xfrm>
          <a:off x="12763500" y="98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12378</xdr:rowOff>
    </xdr:from>
    <xdr:ext cx="534377" cy="259045"/>
    <xdr:sp macro="" textlink="">
      <xdr:nvSpPr>
        <xdr:cNvPr id="607" name="テキスト ボックス 606"/>
        <xdr:cNvSpPr txBox="1"/>
      </xdr:nvSpPr>
      <xdr:spPr>
        <a:xfrm>
          <a:off x="12547111" y="99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135630</xdr:rowOff>
    </xdr:from>
    <xdr:to>
      <xdr:col>23</xdr:col>
      <xdr:colOff>517525</xdr:colOff>
      <xdr:row>78</xdr:row>
      <xdr:rowOff>137441</xdr:rowOff>
    </xdr:to>
    <xdr:cxnSp macro="">
      <xdr:nvCxnSpPr>
        <xdr:cNvPr id="634" name="直線コネクタ 633"/>
        <xdr:cNvCxnSpPr/>
      </xdr:nvCxnSpPr>
      <xdr:spPr>
        <a:xfrm>
          <a:off x="15481300" y="13508730"/>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135630</xdr:rowOff>
    </xdr:from>
    <xdr:to>
      <xdr:col>22</xdr:col>
      <xdr:colOff>365125</xdr:colOff>
      <xdr:row>78</xdr:row>
      <xdr:rowOff>138680</xdr:rowOff>
    </xdr:to>
    <xdr:cxnSp macro="">
      <xdr:nvCxnSpPr>
        <xdr:cNvPr id="637" name="直線コネクタ 636"/>
        <xdr:cNvCxnSpPr/>
      </xdr:nvCxnSpPr>
      <xdr:spPr>
        <a:xfrm flipV="1">
          <a:off x="14592300" y="13508730"/>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137589</xdr:rowOff>
    </xdr:from>
    <xdr:to>
      <xdr:col>21</xdr:col>
      <xdr:colOff>161925</xdr:colOff>
      <xdr:row>78</xdr:row>
      <xdr:rowOff>138680</xdr:rowOff>
    </xdr:to>
    <xdr:cxnSp macro="">
      <xdr:nvCxnSpPr>
        <xdr:cNvPr id="640" name="直線コネクタ 639"/>
        <xdr:cNvCxnSpPr/>
      </xdr:nvCxnSpPr>
      <xdr:spPr>
        <a:xfrm>
          <a:off x="13703300" y="13510689"/>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127242</xdr:rowOff>
    </xdr:from>
    <xdr:to>
      <xdr:col>19</xdr:col>
      <xdr:colOff>644525</xdr:colOff>
      <xdr:row>78</xdr:row>
      <xdr:rowOff>137589</xdr:rowOff>
    </xdr:to>
    <xdr:cxnSp macro="">
      <xdr:nvCxnSpPr>
        <xdr:cNvPr id="643" name="直線コネクタ 642"/>
        <xdr:cNvCxnSpPr/>
      </xdr:nvCxnSpPr>
      <xdr:spPr>
        <a:xfrm>
          <a:off x="12814300" y="13500342"/>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86641</xdr:rowOff>
    </xdr:from>
    <xdr:to>
      <xdr:col>23</xdr:col>
      <xdr:colOff>568325</xdr:colOff>
      <xdr:row>79</xdr:row>
      <xdr:rowOff>16791</xdr:rowOff>
    </xdr:to>
    <xdr:sp macro="" textlink="">
      <xdr:nvSpPr>
        <xdr:cNvPr id="653" name="円/楕円 652"/>
        <xdr:cNvSpPr/>
      </xdr:nvSpPr>
      <xdr:spPr>
        <a:xfrm>
          <a:off x="16268700" y="134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84830</xdr:rowOff>
    </xdr:from>
    <xdr:to>
      <xdr:col>22</xdr:col>
      <xdr:colOff>415925</xdr:colOff>
      <xdr:row>79</xdr:row>
      <xdr:rowOff>14980</xdr:rowOff>
    </xdr:to>
    <xdr:sp macro="" textlink="">
      <xdr:nvSpPr>
        <xdr:cNvPr id="655" name="円/楕円 654"/>
        <xdr:cNvSpPr/>
      </xdr:nvSpPr>
      <xdr:spPr>
        <a:xfrm>
          <a:off x="15430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6107</xdr:rowOff>
    </xdr:from>
    <xdr:ext cx="378565" cy="259045"/>
    <xdr:sp macro="" textlink="">
      <xdr:nvSpPr>
        <xdr:cNvPr id="656" name="テキスト ボックス 655"/>
        <xdr:cNvSpPr txBox="1"/>
      </xdr:nvSpPr>
      <xdr:spPr>
        <a:xfrm>
          <a:off x="15292017" y="13550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87880</xdr:rowOff>
    </xdr:from>
    <xdr:to>
      <xdr:col>21</xdr:col>
      <xdr:colOff>212725</xdr:colOff>
      <xdr:row>79</xdr:row>
      <xdr:rowOff>18030</xdr:rowOff>
    </xdr:to>
    <xdr:sp macro="" textlink="">
      <xdr:nvSpPr>
        <xdr:cNvPr id="657" name="円/楕円 656"/>
        <xdr:cNvSpPr/>
      </xdr:nvSpPr>
      <xdr:spPr>
        <a:xfrm>
          <a:off x="14541500" y="134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9157</xdr:rowOff>
    </xdr:from>
    <xdr:ext cx="378565" cy="259045"/>
    <xdr:sp macro="" textlink="">
      <xdr:nvSpPr>
        <xdr:cNvPr id="658" name="テキスト ボックス 657"/>
        <xdr:cNvSpPr txBox="1"/>
      </xdr:nvSpPr>
      <xdr:spPr>
        <a:xfrm>
          <a:off x="14403017" y="1355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86789</xdr:rowOff>
    </xdr:from>
    <xdr:to>
      <xdr:col>20</xdr:col>
      <xdr:colOff>9525</xdr:colOff>
      <xdr:row>79</xdr:row>
      <xdr:rowOff>16939</xdr:rowOff>
    </xdr:to>
    <xdr:sp macro="" textlink="">
      <xdr:nvSpPr>
        <xdr:cNvPr id="659" name="円/楕円 658"/>
        <xdr:cNvSpPr/>
      </xdr:nvSpPr>
      <xdr:spPr>
        <a:xfrm>
          <a:off x="13652500" y="134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8066</xdr:rowOff>
    </xdr:from>
    <xdr:ext cx="378565" cy="259045"/>
    <xdr:sp macro="" textlink="">
      <xdr:nvSpPr>
        <xdr:cNvPr id="660" name="テキスト ボックス 659"/>
        <xdr:cNvSpPr txBox="1"/>
      </xdr:nvSpPr>
      <xdr:spPr>
        <a:xfrm>
          <a:off x="13514017" y="1355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76442</xdr:rowOff>
    </xdr:from>
    <xdr:to>
      <xdr:col>18</xdr:col>
      <xdr:colOff>492125</xdr:colOff>
      <xdr:row>79</xdr:row>
      <xdr:rowOff>6592</xdr:rowOff>
    </xdr:to>
    <xdr:sp macro="" textlink="">
      <xdr:nvSpPr>
        <xdr:cNvPr id="661" name="円/楕円 660"/>
        <xdr:cNvSpPr/>
      </xdr:nvSpPr>
      <xdr:spPr>
        <a:xfrm>
          <a:off x="12763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169169</xdr:rowOff>
    </xdr:from>
    <xdr:ext cx="469744" cy="259045"/>
    <xdr:sp macro="" textlink="">
      <xdr:nvSpPr>
        <xdr:cNvPr id="662" name="テキスト ボックス 661"/>
        <xdr:cNvSpPr txBox="1"/>
      </xdr:nvSpPr>
      <xdr:spPr>
        <a:xfrm>
          <a:off x="12579427"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133596</xdr:rowOff>
    </xdr:from>
    <xdr:to>
      <xdr:col>23</xdr:col>
      <xdr:colOff>517525</xdr:colOff>
      <xdr:row>97</xdr:row>
      <xdr:rowOff>152685</xdr:rowOff>
    </xdr:to>
    <xdr:cxnSp macro="">
      <xdr:nvCxnSpPr>
        <xdr:cNvPr id="691" name="直線コネクタ 690"/>
        <xdr:cNvCxnSpPr/>
      </xdr:nvCxnSpPr>
      <xdr:spPr>
        <a:xfrm flipV="1">
          <a:off x="15481300" y="16764246"/>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152685</xdr:rowOff>
    </xdr:from>
    <xdr:to>
      <xdr:col>22</xdr:col>
      <xdr:colOff>365125</xdr:colOff>
      <xdr:row>97</xdr:row>
      <xdr:rowOff>158697</xdr:rowOff>
    </xdr:to>
    <xdr:cxnSp macro="">
      <xdr:nvCxnSpPr>
        <xdr:cNvPr id="694" name="直線コネクタ 693"/>
        <xdr:cNvCxnSpPr/>
      </xdr:nvCxnSpPr>
      <xdr:spPr>
        <a:xfrm flipV="1">
          <a:off x="14592300" y="1678333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158697</xdr:rowOff>
    </xdr:from>
    <xdr:to>
      <xdr:col>21</xdr:col>
      <xdr:colOff>161925</xdr:colOff>
      <xdr:row>97</xdr:row>
      <xdr:rowOff>163002</xdr:rowOff>
    </xdr:to>
    <xdr:cxnSp macro="">
      <xdr:nvCxnSpPr>
        <xdr:cNvPr id="697" name="直線コネクタ 696"/>
        <xdr:cNvCxnSpPr/>
      </xdr:nvCxnSpPr>
      <xdr:spPr>
        <a:xfrm flipV="1">
          <a:off x="13703300" y="167893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156452</xdr:rowOff>
    </xdr:from>
    <xdr:to>
      <xdr:col>19</xdr:col>
      <xdr:colOff>644525</xdr:colOff>
      <xdr:row>97</xdr:row>
      <xdr:rowOff>163002</xdr:rowOff>
    </xdr:to>
    <xdr:cxnSp macro="">
      <xdr:nvCxnSpPr>
        <xdr:cNvPr id="700" name="直線コネクタ 699"/>
        <xdr:cNvCxnSpPr/>
      </xdr:nvCxnSpPr>
      <xdr:spPr>
        <a:xfrm>
          <a:off x="12814300" y="1678710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82796</xdr:rowOff>
    </xdr:from>
    <xdr:to>
      <xdr:col>23</xdr:col>
      <xdr:colOff>568325</xdr:colOff>
      <xdr:row>98</xdr:row>
      <xdr:rowOff>12946</xdr:rowOff>
    </xdr:to>
    <xdr:sp macro="" textlink="">
      <xdr:nvSpPr>
        <xdr:cNvPr id="710" name="円/楕円 709"/>
        <xdr:cNvSpPr/>
      </xdr:nvSpPr>
      <xdr:spPr>
        <a:xfrm>
          <a:off x="16268700" y="167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61223</xdr:rowOff>
    </xdr:from>
    <xdr:ext cx="534377" cy="259045"/>
    <xdr:sp macro="" textlink="">
      <xdr:nvSpPr>
        <xdr:cNvPr id="711" name="公債費該当値テキスト"/>
        <xdr:cNvSpPr txBox="1"/>
      </xdr:nvSpPr>
      <xdr:spPr>
        <a:xfrm>
          <a:off x="16370300" y="1669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101885</xdr:rowOff>
    </xdr:from>
    <xdr:to>
      <xdr:col>22</xdr:col>
      <xdr:colOff>415925</xdr:colOff>
      <xdr:row>98</xdr:row>
      <xdr:rowOff>32035</xdr:rowOff>
    </xdr:to>
    <xdr:sp macro="" textlink="">
      <xdr:nvSpPr>
        <xdr:cNvPr id="712" name="円/楕円 711"/>
        <xdr:cNvSpPr/>
      </xdr:nvSpPr>
      <xdr:spPr>
        <a:xfrm>
          <a:off x="15430500" y="167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23162</xdr:rowOff>
    </xdr:from>
    <xdr:ext cx="534377" cy="259045"/>
    <xdr:sp macro="" textlink="">
      <xdr:nvSpPr>
        <xdr:cNvPr id="713" name="テキスト ボックス 712"/>
        <xdr:cNvSpPr txBox="1"/>
      </xdr:nvSpPr>
      <xdr:spPr>
        <a:xfrm>
          <a:off x="15214111" y="168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107897</xdr:rowOff>
    </xdr:from>
    <xdr:to>
      <xdr:col>21</xdr:col>
      <xdr:colOff>212725</xdr:colOff>
      <xdr:row>98</xdr:row>
      <xdr:rowOff>38047</xdr:rowOff>
    </xdr:to>
    <xdr:sp macro="" textlink="">
      <xdr:nvSpPr>
        <xdr:cNvPr id="714" name="円/楕円 713"/>
        <xdr:cNvSpPr/>
      </xdr:nvSpPr>
      <xdr:spPr>
        <a:xfrm>
          <a:off x="14541500" y="167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29174</xdr:rowOff>
    </xdr:from>
    <xdr:ext cx="534377" cy="259045"/>
    <xdr:sp macro="" textlink="">
      <xdr:nvSpPr>
        <xdr:cNvPr id="715" name="テキスト ボックス 714"/>
        <xdr:cNvSpPr txBox="1"/>
      </xdr:nvSpPr>
      <xdr:spPr>
        <a:xfrm>
          <a:off x="14325111" y="168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112202</xdr:rowOff>
    </xdr:from>
    <xdr:to>
      <xdr:col>20</xdr:col>
      <xdr:colOff>9525</xdr:colOff>
      <xdr:row>98</xdr:row>
      <xdr:rowOff>42352</xdr:rowOff>
    </xdr:to>
    <xdr:sp macro="" textlink="">
      <xdr:nvSpPr>
        <xdr:cNvPr id="716" name="円/楕円 715"/>
        <xdr:cNvSpPr/>
      </xdr:nvSpPr>
      <xdr:spPr>
        <a:xfrm>
          <a:off x="13652500" y="167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33479</xdr:rowOff>
    </xdr:from>
    <xdr:ext cx="534377" cy="259045"/>
    <xdr:sp macro="" textlink="">
      <xdr:nvSpPr>
        <xdr:cNvPr id="717" name="テキスト ボックス 716"/>
        <xdr:cNvSpPr txBox="1"/>
      </xdr:nvSpPr>
      <xdr:spPr>
        <a:xfrm>
          <a:off x="13436111" y="168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105652</xdr:rowOff>
    </xdr:from>
    <xdr:to>
      <xdr:col>18</xdr:col>
      <xdr:colOff>492125</xdr:colOff>
      <xdr:row>98</xdr:row>
      <xdr:rowOff>35802</xdr:rowOff>
    </xdr:to>
    <xdr:sp macro="" textlink="">
      <xdr:nvSpPr>
        <xdr:cNvPr id="718" name="円/楕円 717"/>
        <xdr:cNvSpPr/>
      </xdr:nvSpPr>
      <xdr:spPr>
        <a:xfrm>
          <a:off x="12763500" y="167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26929</xdr:rowOff>
    </xdr:from>
    <xdr:ext cx="534377" cy="259045"/>
    <xdr:sp macro="" textlink="">
      <xdr:nvSpPr>
        <xdr:cNvPr id="719" name="テキスト ボックス 718"/>
        <xdr:cNvSpPr txBox="1"/>
      </xdr:nvSpPr>
      <xdr:spPr>
        <a:xfrm>
          <a:off x="12547111" y="168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172,410</a:t>
          </a:r>
          <a:r>
            <a:rPr kumimoji="1" lang="ja-JP" altLang="en-US" sz="1300">
              <a:latin typeface="ＭＳ Ｐゴシック"/>
            </a:rPr>
            <a:t>円となっている。近年、増加傾向となっており、要因としては生活保護費をはじめとする扶助費の増加や、国民健康保険事業への繰出金の増加が挙げられる。特に国民健康保険事業については、安定した財政運営のために疾病予防対策や特定健診等の受診率向上を推進し、医療費等の抑制に努めていきたい。</a:t>
          </a:r>
        </a:p>
        <a:p>
          <a:endParaRPr kumimoji="1" lang="ja-JP" altLang="en-US" sz="1300">
            <a:latin typeface="ＭＳ Ｐゴシック"/>
          </a:endParaRPr>
        </a:p>
        <a:p>
          <a:r>
            <a:rPr kumimoji="1" lang="ja-JP" altLang="en-US" sz="1300">
              <a:latin typeface="ＭＳ Ｐゴシック"/>
            </a:rPr>
            <a:t>・消防費についても、住民一人当たり</a:t>
          </a:r>
          <a:r>
            <a:rPr kumimoji="1" lang="en-US" altLang="ja-JP" sz="1300">
              <a:latin typeface="ＭＳ Ｐゴシック"/>
            </a:rPr>
            <a:t>74,806</a:t>
          </a:r>
          <a:r>
            <a:rPr kumimoji="1" lang="ja-JP" altLang="en-US" sz="1300">
              <a:latin typeface="ＭＳ Ｐゴシック"/>
            </a:rPr>
            <a:t>円と前年度から大幅に伸びており、全国平均・類似団体平均を大きく上回っている。これは、</a:t>
          </a:r>
          <a:r>
            <a:rPr kumimoji="1" lang="en-US" altLang="ja-JP" sz="1300">
              <a:latin typeface="ＭＳ Ｐゴシック"/>
            </a:rPr>
            <a:t>27</a:t>
          </a:r>
          <a:r>
            <a:rPr kumimoji="1" lang="ja-JP" altLang="en-US" sz="1300">
              <a:latin typeface="ＭＳ Ｐゴシック"/>
            </a:rPr>
            <a:t>年度に消防庁舎建設とデジタル無線設備整備事業等の大型事業が重なったことによるものである。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これまで、歳出削減に努めることで実質収支額は黒字を確保し、財政調整基金の積立てを行ってきたが、平成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年度については、市内主要企業の税収が落ち込んだことなどから、地方税全体で前年度比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億円の減収となり、財政調整基金の取崩しを行った。今後も人口減少に伴い普通交付税等の一般財源の確保が厳しいことから、これまで以上に慎重な財政運営が必要となる。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水道事業会計では、黒字額を確保しているが、半島部の簡易水道地区の統合による経営効率の悪化や浄水場の施設整備の更新など課題も多く、計画的な事業の実施に努めていきたい。　</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国民健康保険事業特別会計・介護保険事業会計・後期高齢者医療会計については、いずれも厳しい財政運営となっている。全国平均を上回る高齢化率（</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39.7</a:t>
          </a:r>
          <a:r>
            <a:rPr kumimoji="1" lang="ja-JP" altLang="en-US" sz="1400">
              <a:latin typeface="ＭＳ ゴシック" pitchFamily="49" charset="-128"/>
              <a:ea typeface="ＭＳ ゴシック" pitchFamily="49" charset="-128"/>
            </a:rPr>
            <a:t>％）の本市において、医療費や介護給付費の増加は市政運営に大きな影響を及ぼすため、疾病予防対策や特定健診等の受診率向上を推進し、医療費等の抑制に努めていきたい。</a:t>
          </a:r>
        </a:p>
        <a:p>
          <a:r>
            <a:rPr kumimoji="1" lang="ja-JP" altLang="en-US" sz="1400">
              <a:latin typeface="ＭＳ ゴシック" pitchFamily="49" charset="-128"/>
              <a:ea typeface="ＭＳ ゴシック" pitchFamily="49" charset="-128"/>
            </a:rPr>
            <a:t>　下水道会計については、今後維持管理経費の増加が予想されるため、計画的な事業の実施や加入促進、使用料の徴収強化、管理体制の見直しといった経営改善に継続して取り組んでいく。</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11430185</v>
      </c>
      <c r="BO4" s="379"/>
      <c r="BP4" s="379"/>
      <c r="BQ4" s="379"/>
      <c r="BR4" s="379"/>
      <c r="BS4" s="379"/>
      <c r="BT4" s="379"/>
      <c r="BU4" s="380"/>
      <c r="BV4" s="378">
        <v>10217911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11170102</v>
      </c>
      <c r="BO5" s="384"/>
      <c r="BP5" s="384"/>
      <c r="BQ5" s="384"/>
      <c r="BR5" s="384"/>
      <c r="BS5" s="384"/>
      <c r="BT5" s="384"/>
      <c r="BU5" s="385"/>
      <c r="BV5" s="383">
        <v>9881841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94.8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260083</v>
      </c>
      <c r="BO6" s="384"/>
      <c r="BP6" s="384"/>
      <c r="BQ6" s="384"/>
      <c r="BR6" s="384"/>
      <c r="BS6" s="384"/>
      <c r="BT6" s="384"/>
      <c r="BU6" s="385"/>
      <c r="BV6" s="383">
        <v>336070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102.8</v>
      </c>
      <c r="CU6" s="530"/>
      <c r="CV6" s="530"/>
      <c r="CW6" s="530"/>
      <c r="CX6" s="530"/>
      <c r="CY6" s="530"/>
      <c r="CZ6" s="530"/>
      <c r="DA6" s="531"/>
      <c r="DB6" s="529">
        <v>101.1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4638</v>
      </c>
      <c r="BO7" s="384"/>
      <c r="BP7" s="384"/>
      <c r="BQ7" s="384"/>
      <c r="BR7" s="384"/>
      <c r="BS7" s="384"/>
      <c r="BT7" s="384"/>
      <c r="BU7" s="385"/>
      <c r="BV7" s="383">
        <v>36649</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5845557</v>
      </c>
      <c r="CU7" s="384"/>
      <c r="CV7" s="384"/>
      <c r="CW7" s="384"/>
      <c r="CX7" s="384"/>
      <c r="CY7" s="384"/>
      <c r="CZ7" s="384"/>
      <c r="DA7" s="385"/>
      <c r="DB7" s="383">
        <v>5679280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255445</v>
      </c>
      <c r="BO8" s="384"/>
      <c r="BP8" s="384"/>
      <c r="BQ8" s="384"/>
      <c r="BR8" s="384"/>
      <c r="BS8" s="384"/>
      <c r="BT8" s="384"/>
      <c r="BU8" s="385"/>
      <c r="BV8" s="383">
        <v>299421</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17969</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-43976</v>
      </c>
      <c r="BO9" s="384"/>
      <c r="BP9" s="384"/>
      <c r="BQ9" s="384"/>
      <c r="BR9" s="384"/>
      <c r="BS9" s="384"/>
      <c r="BT9" s="384"/>
      <c r="BU9" s="385"/>
      <c r="BV9" s="383">
        <v>8543</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19917</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150293</v>
      </c>
      <c r="BO10" s="384"/>
      <c r="BP10" s="384"/>
      <c r="BQ10" s="384"/>
      <c r="BR10" s="384"/>
      <c r="BS10" s="384"/>
      <c r="BT10" s="384"/>
      <c r="BU10" s="385"/>
      <c r="BV10" s="383">
        <v>266064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18906</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18869</v>
      </c>
      <c r="S13" s="485"/>
      <c r="T13" s="485"/>
      <c r="U13" s="485"/>
      <c r="V13" s="486"/>
      <c r="W13" s="472" t="s">
        <v>120</v>
      </c>
      <c r="X13" s="396"/>
      <c r="Y13" s="396"/>
      <c r="Z13" s="396"/>
      <c r="AA13" s="396"/>
      <c r="AB13" s="397"/>
      <c r="AC13" s="359">
        <v>886</v>
      </c>
      <c r="AD13" s="360"/>
      <c r="AE13" s="360"/>
      <c r="AF13" s="360"/>
      <c r="AG13" s="361"/>
      <c r="AH13" s="359">
        <v>1244</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-43683</v>
      </c>
      <c r="BO13" s="384"/>
      <c r="BP13" s="384"/>
      <c r="BQ13" s="384"/>
      <c r="BR13" s="384"/>
      <c r="BS13" s="384"/>
      <c r="BT13" s="384"/>
      <c r="BU13" s="385"/>
      <c r="BV13" s="383">
        <v>274607</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12.2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19298</v>
      </c>
      <c r="S14" s="485"/>
      <c r="T14" s="485"/>
      <c r="U14" s="485"/>
      <c r="V14" s="486"/>
      <c r="W14" s="487"/>
      <c r="X14" s="399"/>
      <c r="Y14" s="399"/>
      <c r="Z14" s="399"/>
      <c r="AA14" s="399"/>
      <c r="AB14" s="400"/>
      <c r="AC14" s="477">
        <v>10.4</v>
      </c>
      <c r="AD14" s="478"/>
      <c r="AE14" s="478"/>
      <c r="AF14" s="478"/>
      <c r="AG14" s="479"/>
      <c r="AH14" s="477">
        <v>13.2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43.5</v>
      </c>
      <c r="CU14" s="456"/>
      <c r="CV14" s="456"/>
      <c r="CW14" s="456"/>
      <c r="CX14" s="456"/>
      <c r="CY14" s="456"/>
      <c r="CZ14" s="456"/>
      <c r="DA14" s="457"/>
      <c r="DB14" s="488">
        <v>44.7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19255</v>
      </c>
      <c r="S15" s="485"/>
      <c r="T15" s="485"/>
      <c r="U15" s="485"/>
      <c r="V15" s="486"/>
      <c r="W15" s="472" t="s">
        <v>127</v>
      </c>
      <c r="X15" s="396"/>
      <c r="Y15" s="396"/>
      <c r="Z15" s="396"/>
      <c r="AA15" s="396"/>
      <c r="AB15" s="397"/>
      <c r="AC15" s="359">
        <v>2338</v>
      </c>
      <c r="AD15" s="360"/>
      <c r="AE15" s="360"/>
      <c r="AF15" s="360"/>
      <c r="AG15" s="361"/>
      <c r="AH15" s="359">
        <v>2731</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2138128</v>
      </c>
      <c r="BO15" s="379"/>
      <c r="BP15" s="379"/>
      <c r="BQ15" s="379"/>
      <c r="BR15" s="379"/>
      <c r="BS15" s="379"/>
      <c r="BT15" s="379"/>
      <c r="BU15" s="380"/>
      <c r="BV15" s="378">
        <v>2029094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27.4</v>
      </c>
      <c r="AD16" s="478"/>
      <c r="AE16" s="478"/>
      <c r="AF16" s="478"/>
      <c r="AG16" s="479"/>
      <c r="AH16" s="477">
        <v>28.9</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4904530</v>
      </c>
      <c r="BO16" s="384"/>
      <c r="BP16" s="384"/>
      <c r="BQ16" s="384"/>
      <c r="BR16" s="384"/>
      <c r="BS16" s="384"/>
      <c r="BT16" s="384"/>
      <c r="BU16" s="385"/>
      <c r="BV16" s="383">
        <v>4693130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5317</v>
      </c>
      <c r="AD17" s="360"/>
      <c r="AE17" s="360"/>
      <c r="AF17" s="360"/>
      <c r="AG17" s="361"/>
      <c r="AH17" s="359">
        <v>5431</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2723071</v>
      </c>
      <c r="BO17" s="384"/>
      <c r="BP17" s="384"/>
      <c r="BQ17" s="384"/>
      <c r="BR17" s="384"/>
      <c r="BS17" s="384"/>
      <c r="BT17" s="384"/>
      <c r="BU17" s="385"/>
      <c r="BV17" s="383">
        <v>2609646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79.48</v>
      </c>
      <c r="M18" s="448"/>
      <c r="N18" s="448"/>
      <c r="O18" s="448"/>
      <c r="P18" s="448"/>
      <c r="Q18" s="448"/>
      <c r="R18" s="449"/>
      <c r="S18" s="449"/>
      <c r="T18" s="449"/>
      <c r="U18" s="449"/>
      <c r="V18" s="450"/>
      <c r="W18" s="464"/>
      <c r="X18" s="465"/>
      <c r="Y18" s="465"/>
      <c r="Z18" s="465"/>
      <c r="AA18" s="465"/>
      <c r="AB18" s="473"/>
      <c r="AC18" s="347">
        <v>62.3</v>
      </c>
      <c r="AD18" s="348"/>
      <c r="AE18" s="348"/>
      <c r="AF18" s="348"/>
      <c r="AG18" s="451"/>
      <c r="AH18" s="347">
        <v>57.5</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5641294</v>
      </c>
      <c r="BO18" s="384"/>
      <c r="BP18" s="384"/>
      <c r="BQ18" s="384"/>
      <c r="BR18" s="384"/>
      <c r="BS18" s="384"/>
      <c r="BT18" s="384"/>
      <c r="BU18" s="385"/>
      <c r="BV18" s="383">
        <v>5466115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226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7038910</v>
      </c>
      <c r="BO19" s="384"/>
      <c r="BP19" s="384"/>
      <c r="BQ19" s="384"/>
      <c r="BR19" s="384"/>
      <c r="BS19" s="384"/>
      <c r="BT19" s="384"/>
      <c r="BU19" s="385"/>
      <c r="BV19" s="383">
        <v>6736350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7518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11805935</v>
      </c>
      <c r="BO23" s="384"/>
      <c r="BP23" s="384"/>
      <c r="BQ23" s="384"/>
      <c r="BR23" s="384"/>
      <c r="BS23" s="384"/>
      <c r="BT23" s="384"/>
      <c r="BU23" s="385"/>
      <c r="BV23" s="383">
        <v>10672790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6960</v>
      </c>
      <c r="R24" s="360"/>
      <c r="S24" s="360"/>
      <c r="T24" s="360"/>
      <c r="U24" s="360"/>
      <c r="V24" s="361"/>
      <c r="W24" s="425"/>
      <c r="X24" s="416"/>
      <c r="Y24" s="417"/>
      <c r="Z24" s="356" t="s">
        <v>150</v>
      </c>
      <c r="AA24" s="357"/>
      <c r="AB24" s="357"/>
      <c r="AC24" s="357"/>
      <c r="AD24" s="357"/>
      <c r="AE24" s="357"/>
      <c r="AF24" s="357"/>
      <c r="AG24" s="358"/>
      <c r="AH24" s="359">
        <v>199</v>
      </c>
      <c r="AI24" s="360"/>
      <c r="AJ24" s="360"/>
      <c r="AK24" s="360"/>
      <c r="AL24" s="361"/>
      <c r="AM24" s="359">
        <v>663466</v>
      </c>
      <c r="AN24" s="360"/>
      <c r="AO24" s="360"/>
      <c r="AP24" s="360"/>
      <c r="AQ24" s="360"/>
      <c r="AR24" s="361"/>
      <c r="AS24" s="359">
        <v>3334</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9790055</v>
      </c>
      <c r="BO24" s="384"/>
      <c r="BP24" s="384"/>
      <c r="BQ24" s="384"/>
      <c r="BR24" s="384"/>
      <c r="BS24" s="384"/>
      <c r="BT24" s="384"/>
      <c r="BU24" s="385"/>
      <c r="BV24" s="383">
        <v>8999632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1</v>
      </c>
      <c r="M25" s="360"/>
      <c r="N25" s="360"/>
      <c r="O25" s="360"/>
      <c r="P25" s="361"/>
      <c r="Q25" s="359">
        <v>5712</v>
      </c>
      <c r="R25" s="360"/>
      <c r="S25" s="360"/>
      <c r="T25" s="360"/>
      <c r="U25" s="360"/>
      <c r="V25" s="361"/>
      <c r="W25" s="425"/>
      <c r="X25" s="416"/>
      <c r="Y25" s="417"/>
      <c r="Z25" s="356" t="s">
        <v>153</v>
      </c>
      <c r="AA25" s="357"/>
      <c r="AB25" s="357"/>
      <c r="AC25" s="357"/>
      <c r="AD25" s="357"/>
      <c r="AE25" s="357"/>
      <c r="AF25" s="357"/>
      <c r="AG25" s="358"/>
      <c r="AH25" s="359">
        <v>38</v>
      </c>
      <c r="AI25" s="360"/>
      <c r="AJ25" s="360"/>
      <c r="AK25" s="360"/>
      <c r="AL25" s="361"/>
      <c r="AM25" s="359">
        <v>108186</v>
      </c>
      <c r="AN25" s="360"/>
      <c r="AO25" s="360"/>
      <c r="AP25" s="360"/>
      <c r="AQ25" s="360"/>
      <c r="AR25" s="361"/>
      <c r="AS25" s="359">
        <v>2847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695312</v>
      </c>
      <c r="BO25" s="379"/>
      <c r="BP25" s="379"/>
      <c r="BQ25" s="379"/>
      <c r="BR25" s="379"/>
      <c r="BS25" s="379"/>
      <c r="BT25" s="379"/>
      <c r="BU25" s="380"/>
      <c r="BV25" s="378">
        <v>2015500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5310</v>
      </c>
      <c r="R26" s="360"/>
      <c r="S26" s="360"/>
      <c r="T26" s="360"/>
      <c r="U26" s="360"/>
      <c r="V26" s="361"/>
      <c r="W26" s="425"/>
      <c r="X26" s="416"/>
      <c r="Y26" s="417"/>
      <c r="Z26" s="356" t="s">
        <v>156</v>
      </c>
      <c r="AA26" s="438"/>
      <c r="AB26" s="438"/>
      <c r="AC26" s="438"/>
      <c r="AD26" s="438"/>
      <c r="AE26" s="438"/>
      <c r="AF26" s="438"/>
      <c r="AG26" s="439"/>
      <c r="AH26" s="359" t="s">
        <v>117</v>
      </c>
      <c r="AI26" s="360"/>
      <c r="AJ26" s="360"/>
      <c r="AK26" s="360"/>
      <c r="AL26" s="361"/>
      <c r="AM26" s="359" t="s">
        <v>117</v>
      </c>
      <c r="AN26" s="360"/>
      <c r="AO26" s="360"/>
      <c r="AP26" s="360"/>
      <c r="AQ26" s="360"/>
      <c r="AR26" s="361"/>
      <c r="AS26" s="359" t="s">
        <v>117</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3830</v>
      </c>
      <c r="R27" s="360"/>
      <c r="S27" s="360"/>
      <c r="T27" s="360"/>
      <c r="U27" s="360"/>
      <c r="V27" s="361"/>
      <c r="W27" s="425"/>
      <c r="X27" s="416"/>
      <c r="Y27" s="417"/>
      <c r="Z27" s="356" t="s">
        <v>159</v>
      </c>
      <c r="AA27" s="357"/>
      <c r="AB27" s="357"/>
      <c r="AC27" s="357"/>
      <c r="AD27" s="357"/>
      <c r="AE27" s="357"/>
      <c r="AF27" s="357"/>
      <c r="AG27" s="358"/>
      <c r="AH27" s="359">
        <v>1</v>
      </c>
      <c r="AI27" s="360"/>
      <c r="AJ27" s="360"/>
      <c r="AK27" s="360"/>
      <c r="AL27" s="361"/>
      <c r="AM27" s="359" t="s">
        <v>160</v>
      </c>
      <c r="AN27" s="360"/>
      <c r="AO27" s="360"/>
      <c r="AP27" s="360"/>
      <c r="AQ27" s="360"/>
      <c r="AR27" s="361"/>
      <c r="AS27" s="359" t="s">
        <v>160</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601472</v>
      </c>
      <c r="BO27" s="387"/>
      <c r="BP27" s="387"/>
      <c r="BQ27" s="387"/>
      <c r="BR27" s="387"/>
      <c r="BS27" s="387"/>
      <c r="BT27" s="387"/>
      <c r="BU27" s="388"/>
      <c r="BV27" s="386">
        <v>601472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3330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1879629</v>
      </c>
      <c r="BO28" s="379"/>
      <c r="BP28" s="379"/>
      <c r="BQ28" s="379"/>
      <c r="BR28" s="379"/>
      <c r="BS28" s="379"/>
      <c r="BT28" s="379"/>
      <c r="BU28" s="380"/>
      <c r="BV28" s="378">
        <v>1879336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12</v>
      </c>
      <c r="M29" s="360"/>
      <c r="N29" s="360"/>
      <c r="O29" s="360"/>
      <c r="P29" s="361"/>
      <c r="Q29" s="359">
        <v>3100</v>
      </c>
      <c r="R29" s="360"/>
      <c r="S29" s="360"/>
      <c r="T29" s="360"/>
      <c r="U29" s="360"/>
      <c r="V29" s="361"/>
      <c r="W29" s="426"/>
      <c r="X29" s="427"/>
      <c r="Y29" s="428"/>
      <c r="Z29" s="356" t="s">
        <v>167</v>
      </c>
      <c r="AA29" s="357"/>
      <c r="AB29" s="357"/>
      <c r="AC29" s="357"/>
      <c r="AD29" s="357"/>
      <c r="AE29" s="357"/>
      <c r="AF29" s="357"/>
      <c r="AG29" s="358"/>
      <c r="AH29" s="359">
        <v>200</v>
      </c>
      <c r="AI29" s="360"/>
      <c r="AJ29" s="360"/>
      <c r="AK29" s="360"/>
      <c r="AL29" s="361"/>
      <c r="AM29" s="359">
        <v>667524</v>
      </c>
      <c r="AN29" s="360"/>
      <c r="AO29" s="360"/>
      <c r="AP29" s="360"/>
      <c r="AQ29" s="360"/>
      <c r="AR29" s="361"/>
      <c r="AS29" s="359">
        <v>3338</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385982</v>
      </c>
      <c r="BO29" s="384"/>
      <c r="BP29" s="384"/>
      <c r="BQ29" s="384"/>
      <c r="BR29" s="384"/>
      <c r="BS29" s="384"/>
      <c r="BT29" s="384"/>
      <c r="BU29" s="385"/>
      <c r="BV29" s="383">
        <v>385800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100.3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1857876</v>
      </c>
      <c r="BO30" s="387"/>
      <c r="BP30" s="387"/>
      <c r="BQ30" s="387"/>
      <c r="BR30" s="387"/>
      <c r="BS30" s="387"/>
      <c r="BT30" s="387"/>
      <c r="BU30" s="388"/>
      <c r="BV30" s="386">
        <v>1721970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津久見市水道事業会計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簡易水道布設事業特別会計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大分県市町村会館管理組合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津久見市土地開発公社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奨学資金事業特別会計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臼津広域連合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津久見市都市計画土地区画整理事業特別会計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大分県後期高齢者医療広域連合（普通会計）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大分県後期高齢者医療広域連合（後期高齢者医療事業会計）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10.66</v>
      </c>
      <c r="G34" s="33">
        <v>12.42</v>
      </c>
      <c r="H34" s="33">
        <v>10.54</v>
      </c>
      <c r="I34" s="33">
        <v>11.92</v>
      </c>
      <c r="J34" s="34">
        <v>12.06</v>
      </c>
      <c r="K34" s="22"/>
      <c r="L34" s="22"/>
      <c r="M34" s="22"/>
      <c r="N34" s="22"/>
      <c r="O34" s="22"/>
      <c r="P34" s="22"/>
    </row>
    <row r="35" spans="1:16" ht="39" customHeight="1" x14ac:dyDescent="0.15">
      <c r="A35" s="22"/>
      <c r="B35" s="35"/>
      <c r="C35" s="1145" t="s">
        <v>519</v>
      </c>
      <c r="D35" s="1146"/>
      <c r="E35" s="1147"/>
      <c r="F35" s="36">
        <v>8.33</v>
      </c>
      <c r="G35" s="37">
        <v>5.0199999999999996</v>
      </c>
      <c r="H35" s="37">
        <v>5.0999999999999996</v>
      </c>
      <c r="I35" s="37">
        <v>5.24</v>
      </c>
      <c r="J35" s="38">
        <v>4.3600000000000003</v>
      </c>
      <c r="K35" s="22"/>
      <c r="L35" s="22"/>
      <c r="M35" s="22"/>
      <c r="N35" s="22"/>
      <c r="O35" s="22"/>
      <c r="P35" s="22"/>
    </row>
    <row r="36" spans="1:16" ht="39" customHeight="1" x14ac:dyDescent="0.15">
      <c r="A36" s="22"/>
      <c r="B36" s="35"/>
      <c r="C36" s="1145" t="s">
        <v>520</v>
      </c>
      <c r="D36" s="1146"/>
      <c r="E36" s="1147"/>
      <c r="F36" s="36">
        <v>2.5</v>
      </c>
      <c r="G36" s="37">
        <v>3.7</v>
      </c>
      <c r="H36" s="37">
        <v>2.6</v>
      </c>
      <c r="I36" s="37">
        <v>1.1000000000000001</v>
      </c>
      <c r="J36" s="38">
        <v>1.71</v>
      </c>
      <c r="K36" s="22"/>
      <c r="L36" s="22"/>
      <c r="M36" s="22"/>
      <c r="N36" s="22"/>
      <c r="O36" s="22"/>
      <c r="P36" s="22"/>
    </row>
    <row r="37" spans="1:16" ht="39" customHeight="1" x14ac:dyDescent="0.15">
      <c r="A37" s="22"/>
      <c r="B37" s="35"/>
      <c r="C37" s="1145" t="s">
        <v>521</v>
      </c>
      <c r="D37" s="1146"/>
      <c r="E37" s="1147"/>
      <c r="F37" s="36">
        <v>0.02</v>
      </c>
      <c r="G37" s="37">
        <v>0.03</v>
      </c>
      <c r="H37" s="37">
        <v>0.44</v>
      </c>
      <c r="I37" s="37">
        <v>0.11</v>
      </c>
      <c r="J37" s="38">
        <v>0.69</v>
      </c>
      <c r="K37" s="22"/>
      <c r="L37" s="22"/>
      <c r="M37" s="22"/>
      <c r="N37" s="22"/>
      <c r="O37" s="22"/>
      <c r="P37" s="22"/>
    </row>
    <row r="38" spans="1:16" ht="39" customHeight="1" x14ac:dyDescent="0.15">
      <c r="A38" s="22"/>
      <c r="B38" s="35"/>
      <c r="C38" s="1145" t="s">
        <v>522</v>
      </c>
      <c r="D38" s="1146"/>
      <c r="E38" s="1147"/>
      <c r="F38" s="36">
        <v>0.02</v>
      </c>
      <c r="G38" s="37">
        <v>0.02</v>
      </c>
      <c r="H38" s="37">
        <v>0</v>
      </c>
      <c r="I38" s="37">
        <v>0.01</v>
      </c>
      <c r="J38" s="38">
        <v>0.02</v>
      </c>
      <c r="K38" s="22"/>
      <c r="L38" s="22"/>
      <c r="M38" s="22"/>
      <c r="N38" s="22"/>
      <c r="O38" s="22"/>
      <c r="P38" s="22"/>
    </row>
    <row r="39" spans="1:16" ht="39" customHeight="1" x14ac:dyDescent="0.15">
      <c r="A39" s="22"/>
      <c r="B39" s="35"/>
      <c r="C39" s="1145" t="s">
        <v>523</v>
      </c>
      <c r="D39" s="1146"/>
      <c r="E39" s="1147"/>
      <c r="F39" s="36">
        <v>0</v>
      </c>
      <c r="G39" s="37">
        <v>0</v>
      </c>
      <c r="H39" s="37">
        <v>0.01</v>
      </c>
      <c r="I39" s="37">
        <v>0.02</v>
      </c>
      <c r="J39" s="38">
        <v>0</v>
      </c>
      <c r="K39" s="22"/>
      <c r="L39" s="22"/>
      <c r="M39" s="22"/>
      <c r="N39" s="22"/>
      <c r="O39" s="22"/>
      <c r="P39" s="22"/>
    </row>
    <row r="40" spans="1:16" ht="39" customHeight="1" x14ac:dyDescent="0.15">
      <c r="A40" s="22"/>
      <c r="B40" s="35"/>
      <c r="C40" s="1145" t="s">
        <v>524</v>
      </c>
      <c r="D40" s="1146"/>
      <c r="E40" s="1147"/>
      <c r="F40" s="36">
        <v>0</v>
      </c>
      <c r="G40" s="37">
        <v>0.01</v>
      </c>
      <c r="H40" s="37">
        <v>0</v>
      </c>
      <c r="I40" s="37">
        <v>0</v>
      </c>
      <c r="J40" s="38">
        <v>0</v>
      </c>
      <c r="K40" s="22"/>
      <c r="L40" s="22"/>
      <c r="M40" s="22"/>
      <c r="N40" s="22"/>
      <c r="O40" s="22"/>
      <c r="P40" s="22"/>
    </row>
    <row r="41" spans="1:16" ht="39" customHeight="1" x14ac:dyDescent="0.15">
      <c r="A41" s="22"/>
      <c r="B41" s="35"/>
      <c r="C41" s="1145" t="s">
        <v>525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526</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527</v>
      </c>
      <c r="D43" s="1149"/>
      <c r="E43" s="1150"/>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1225</v>
      </c>
      <c r="L45" s="60">
        <v>1173</v>
      </c>
      <c r="M45" s="60">
        <v>1182</v>
      </c>
      <c r="N45" s="60">
        <v>1189</v>
      </c>
      <c r="O45" s="61">
        <v>1259</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14</v>
      </c>
      <c r="F48" s="1155"/>
      <c r="G48" s="1155"/>
      <c r="H48" s="1155"/>
      <c r="I48" s="1155"/>
      <c r="J48" s="1156"/>
      <c r="K48" s="63">
        <v>322</v>
      </c>
      <c r="L48" s="64">
        <v>332</v>
      </c>
      <c r="M48" s="64">
        <v>357</v>
      </c>
      <c r="N48" s="64">
        <v>341</v>
      </c>
      <c r="O48" s="65">
        <v>342</v>
      </c>
      <c r="P48" s="48"/>
      <c r="Q48" s="48"/>
      <c r="R48" s="48"/>
      <c r="S48" s="48"/>
      <c r="T48" s="48"/>
      <c r="U48" s="48"/>
    </row>
    <row r="49" spans="1:21" ht="30.75" customHeight="1" x14ac:dyDescent="0.15">
      <c r="A49" s="48"/>
      <c r="B49" s="1163"/>
      <c r="C49" s="1164"/>
      <c r="D49" s="62"/>
      <c r="E49" s="1155" t="s">
        <v>15</v>
      </c>
      <c r="F49" s="1155"/>
      <c r="G49" s="1155"/>
      <c r="H49" s="1155"/>
      <c r="I49" s="1155"/>
      <c r="J49" s="1156"/>
      <c r="K49" s="63" t="s">
        <v>472</v>
      </c>
      <c r="L49" s="64" t="s">
        <v>472</v>
      </c>
      <c r="M49" s="64" t="s">
        <v>472</v>
      </c>
      <c r="N49" s="64" t="s">
        <v>472</v>
      </c>
      <c r="O49" s="65" t="s">
        <v>472</v>
      </c>
      <c r="P49" s="48"/>
      <c r="Q49" s="48"/>
      <c r="R49" s="48"/>
      <c r="S49" s="48"/>
      <c r="T49" s="48"/>
      <c r="U49" s="48"/>
    </row>
    <row r="50" spans="1:21" ht="30.75" customHeight="1" x14ac:dyDescent="0.15">
      <c r="A50" s="48"/>
      <c r="B50" s="1163"/>
      <c r="C50" s="1164"/>
      <c r="D50" s="62"/>
      <c r="E50" s="1155" t="s">
        <v>16</v>
      </c>
      <c r="F50" s="1155"/>
      <c r="G50" s="1155"/>
      <c r="H50" s="1155"/>
      <c r="I50" s="1155"/>
      <c r="J50" s="1156"/>
      <c r="K50" s="63">
        <v>8</v>
      </c>
      <c r="L50" s="64">
        <v>27</v>
      </c>
      <c r="M50" s="64">
        <v>26</v>
      </c>
      <c r="N50" s="64">
        <v>5</v>
      </c>
      <c r="O50" s="65">
        <v>3</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968</v>
      </c>
      <c r="L52" s="64">
        <v>951</v>
      </c>
      <c r="M52" s="64">
        <v>967</v>
      </c>
      <c r="N52" s="64">
        <v>984</v>
      </c>
      <c r="O52" s="65">
        <v>1007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587</v>
      </c>
      <c r="L53" s="69">
        <v>581</v>
      </c>
      <c r="M53" s="69">
        <v>598</v>
      </c>
      <c r="N53" s="69">
        <v>551</v>
      </c>
      <c r="O53" s="70">
        <v>597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81" t="s">
        <v>23</v>
      </c>
      <c r="C41" s="1182"/>
      <c r="D41" s="81"/>
      <c r="E41" s="1183" t="s">
        <v>24</v>
      </c>
      <c r="F41" s="1183"/>
      <c r="G41" s="1183"/>
      <c r="H41" s="1184"/>
      <c r="I41" s="82">
        <v>9963</v>
      </c>
      <c r="J41" s="83">
        <v>10038</v>
      </c>
      <c r="K41" s="83">
        <v>10351</v>
      </c>
      <c r="L41" s="83">
        <v>10667</v>
      </c>
      <c r="M41" s="84">
        <v>11806</v>
      </c>
    </row>
    <row r="42" spans="2:13" ht="27.75" customHeight="1" x14ac:dyDescent="0.15">
      <c r="B42" s="1171"/>
      <c r="C42" s="1172"/>
      <c r="D42" s="85"/>
      <c r="E42" s="1175" t="s">
        <v>25</v>
      </c>
      <c r="F42" s="1175"/>
      <c r="G42" s="1175"/>
      <c r="H42" s="1176"/>
      <c r="I42" s="86">
        <v>27</v>
      </c>
      <c r="J42" s="87">
        <v>20</v>
      </c>
      <c r="K42" s="87">
        <v>20</v>
      </c>
      <c r="L42" s="87" t="s">
        <v>472</v>
      </c>
      <c r="M42" s="88">
        <v>5</v>
      </c>
    </row>
    <row r="43" spans="2:13" ht="27.75" customHeight="1" x14ac:dyDescent="0.15">
      <c r="B43" s="1171"/>
      <c r="C43" s="1172"/>
      <c r="D43" s="85"/>
      <c r="E43" s="1175" t="s">
        <v>26</v>
      </c>
      <c r="F43" s="1175"/>
      <c r="G43" s="1175"/>
      <c r="H43" s="1176"/>
      <c r="I43" s="86">
        <v>3699</v>
      </c>
      <c r="J43" s="87">
        <v>3829</v>
      </c>
      <c r="K43" s="87">
        <v>3784</v>
      </c>
      <c r="L43" s="87">
        <v>3757</v>
      </c>
      <c r="M43" s="88">
        <v>3592</v>
      </c>
    </row>
    <row r="44" spans="2:13" ht="27.75" customHeight="1" x14ac:dyDescent="0.15">
      <c r="B44" s="1171"/>
      <c r="C44" s="1172"/>
      <c r="D44" s="85"/>
      <c r="E44" s="1175" t="s">
        <v>27</v>
      </c>
      <c r="F44" s="1175"/>
      <c r="G44" s="1175"/>
      <c r="H44" s="1176"/>
      <c r="I44" s="86" t="s">
        <v>472</v>
      </c>
      <c r="J44" s="87" t="s">
        <v>472</v>
      </c>
      <c r="K44" s="87" t="s">
        <v>472</v>
      </c>
      <c r="L44" s="87" t="s">
        <v>472</v>
      </c>
      <c r="M44" s="88" t="s">
        <v>472</v>
      </c>
    </row>
    <row r="45" spans="2:13" ht="27.75" customHeight="1" x14ac:dyDescent="0.15">
      <c r="B45" s="1171"/>
      <c r="C45" s="1172"/>
      <c r="D45" s="85"/>
      <c r="E45" s="1175" t="s">
        <v>28</v>
      </c>
      <c r="F45" s="1175"/>
      <c r="G45" s="1175"/>
      <c r="H45" s="1176"/>
      <c r="I45" s="86">
        <v>2271</v>
      </c>
      <c r="J45" s="87">
        <v>2281</v>
      </c>
      <c r="K45" s="87">
        <v>2150</v>
      </c>
      <c r="L45" s="87">
        <v>2299</v>
      </c>
      <c r="M45" s="88">
        <v>2335</v>
      </c>
    </row>
    <row r="46" spans="2:13" ht="27.75" customHeight="1" x14ac:dyDescent="0.15">
      <c r="B46" s="1171"/>
      <c r="C46" s="1172"/>
      <c r="D46" s="85"/>
      <c r="E46" s="1175" t="s">
        <v>29</v>
      </c>
      <c r="F46" s="1175"/>
      <c r="G46" s="1175"/>
      <c r="H46" s="1176"/>
      <c r="I46" s="86" t="s">
        <v>472</v>
      </c>
      <c r="J46" s="87" t="s">
        <v>472</v>
      </c>
      <c r="K46" s="87" t="s">
        <v>472</v>
      </c>
      <c r="L46" s="87" t="s">
        <v>472</v>
      </c>
      <c r="M46" s="88" t="s">
        <v>472</v>
      </c>
    </row>
    <row r="47" spans="2:13" ht="27.75" customHeight="1" x14ac:dyDescent="0.15">
      <c r="B47" s="1171"/>
      <c r="C47" s="1172"/>
      <c r="D47" s="85"/>
      <c r="E47" s="1175" t="s">
        <v>30</v>
      </c>
      <c r="F47" s="1175"/>
      <c r="G47" s="1175"/>
      <c r="H47" s="1176"/>
      <c r="I47" s="86" t="s">
        <v>472</v>
      </c>
      <c r="J47" s="87" t="s">
        <v>472</v>
      </c>
      <c r="K47" s="87" t="s">
        <v>472</v>
      </c>
      <c r="L47" s="87" t="s">
        <v>472</v>
      </c>
      <c r="M47" s="88" t="s">
        <v>472</v>
      </c>
    </row>
    <row r="48" spans="2:13" ht="27.75" customHeight="1" x14ac:dyDescent="0.15">
      <c r="B48" s="1173"/>
      <c r="C48" s="1174"/>
      <c r="D48" s="85"/>
      <c r="E48" s="1175" t="s">
        <v>31</v>
      </c>
      <c r="F48" s="1175"/>
      <c r="G48" s="1175"/>
      <c r="H48" s="1176"/>
      <c r="I48" s="86" t="s">
        <v>472</v>
      </c>
      <c r="J48" s="87" t="s">
        <v>472</v>
      </c>
      <c r="K48" s="87" t="s">
        <v>472</v>
      </c>
      <c r="L48" s="87" t="s">
        <v>472</v>
      </c>
      <c r="M48" s="88" t="s">
        <v>472</v>
      </c>
    </row>
    <row r="49" spans="2:13" ht="27.75" customHeight="1" x14ac:dyDescent="0.15">
      <c r="B49" s="1169" t="s">
        <v>32</v>
      </c>
      <c r="C49" s="1170"/>
      <c r="D49" s="89"/>
      <c r="E49" s="1175" t="s">
        <v>33</v>
      </c>
      <c r="F49" s="1175"/>
      <c r="G49" s="1175"/>
      <c r="H49" s="1176"/>
      <c r="I49" s="86">
        <v>3123</v>
      </c>
      <c r="J49" s="87">
        <v>3431</v>
      </c>
      <c r="K49" s="87">
        <v>3786</v>
      </c>
      <c r="L49" s="87">
        <v>4177</v>
      </c>
      <c r="M49" s="88">
        <v>4313</v>
      </c>
    </row>
    <row r="50" spans="2:13" ht="27.75" customHeight="1" x14ac:dyDescent="0.15">
      <c r="B50" s="1171"/>
      <c r="C50" s="1172"/>
      <c r="D50" s="85"/>
      <c r="E50" s="1175" t="s">
        <v>34</v>
      </c>
      <c r="F50" s="1175"/>
      <c r="G50" s="1175"/>
      <c r="H50" s="1176"/>
      <c r="I50" s="86">
        <v>747</v>
      </c>
      <c r="J50" s="87">
        <v>797</v>
      </c>
      <c r="K50" s="87">
        <v>754</v>
      </c>
      <c r="L50" s="87">
        <v>698</v>
      </c>
      <c r="M50" s="88">
        <v>646</v>
      </c>
    </row>
    <row r="51" spans="2:13" ht="27.75" customHeight="1" x14ac:dyDescent="0.15">
      <c r="B51" s="1173"/>
      <c r="C51" s="1174"/>
      <c r="D51" s="85"/>
      <c r="E51" s="1175" t="s">
        <v>35</v>
      </c>
      <c r="F51" s="1175"/>
      <c r="G51" s="1175"/>
      <c r="H51" s="1176"/>
      <c r="I51" s="86">
        <v>9144</v>
      </c>
      <c r="J51" s="87">
        <v>9306</v>
      </c>
      <c r="K51" s="87">
        <v>9419</v>
      </c>
      <c r="L51" s="87">
        <v>9710</v>
      </c>
      <c r="M51" s="88">
        <v>10639</v>
      </c>
    </row>
    <row r="52" spans="2:13" ht="27.75" customHeight="1" thickBot="1" x14ac:dyDescent="0.2">
      <c r="B52" s="1177" t="s">
        <v>36</v>
      </c>
      <c r="C52" s="1178"/>
      <c r="D52" s="90"/>
      <c r="E52" s="1179" t="s">
        <v>37</v>
      </c>
      <c r="F52" s="1179"/>
      <c r="G52" s="1179"/>
      <c r="H52" s="1180"/>
      <c r="I52" s="91">
        <v>2945</v>
      </c>
      <c r="J52" s="92">
        <v>2634</v>
      </c>
      <c r="K52" s="92">
        <v>2345</v>
      </c>
      <c r="L52" s="92">
        <v>2138</v>
      </c>
      <c r="M52" s="93">
        <v>2139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53662</v>
      </c>
      <c r="E3" s="116"/>
      <c r="F3" s="117">
        <v>67201</v>
      </c>
      <c r="G3" s="118"/>
      <c r="H3" s="119"/>
    </row>
    <row r="4" spans="1:8" x14ac:dyDescent="0.15">
      <c r="A4" s="120"/>
      <c r="B4" s="121"/>
      <c r="C4" s="122"/>
      <c r="D4" s="123">
        <v>28436</v>
      </c>
      <c r="E4" s="124"/>
      <c r="F4" s="125">
        <v>35210</v>
      </c>
      <c r="G4" s="126"/>
      <c r="H4" s="127"/>
    </row>
    <row r="5" spans="1:8" x14ac:dyDescent="0.15">
      <c r="A5" s="108" t="s">
        <v>506</v>
      </c>
      <c r="B5" s="113"/>
      <c r="C5" s="114"/>
      <c r="D5" s="115">
        <v>61846</v>
      </c>
      <c r="E5" s="116"/>
      <c r="F5" s="117">
        <v>75709</v>
      </c>
      <c r="G5" s="118"/>
      <c r="H5" s="119"/>
    </row>
    <row r="6" spans="1:8" x14ac:dyDescent="0.15">
      <c r="A6" s="120"/>
      <c r="B6" s="121"/>
      <c r="C6" s="122"/>
      <c r="D6" s="123">
        <v>23634</v>
      </c>
      <c r="E6" s="124"/>
      <c r="F6" s="125">
        <v>35212</v>
      </c>
      <c r="G6" s="126"/>
      <c r="H6" s="127"/>
    </row>
    <row r="7" spans="1:8" x14ac:dyDescent="0.15">
      <c r="A7" s="108" t="s">
        <v>507</v>
      </c>
      <c r="B7" s="113"/>
      <c r="C7" s="114"/>
      <c r="D7" s="115">
        <v>71136</v>
      </c>
      <c r="E7" s="116"/>
      <c r="F7" s="117">
        <v>90961</v>
      </c>
      <c r="G7" s="118"/>
      <c r="H7" s="119"/>
    </row>
    <row r="8" spans="1:8" x14ac:dyDescent="0.15">
      <c r="A8" s="120"/>
      <c r="B8" s="121"/>
      <c r="C8" s="122"/>
      <c r="D8" s="123">
        <v>27562</v>
      </c>
      <c r="E8" s="124"/>
      <c r="F8" s="125">
        <v>37720</v>
      </c>
      <c r="G8" s="126"/>
      <c r="H8" s="127"/>
    </row>
    <row r="9" spans="1:8" x14ac:dyDescent="0.15">
      <c r="A9" s="108" t="s">
        <v>508</v>
      </c>
      <c r="B9" s="113"/>
      <c r="C9" s="114"/>
      <c r="D9" s="115">
        <v>96745</v>
      </c>
      <c r="E9" s="116"/>
      <c r="F9" s="117">
        <v>106614</v>
      </c>
      <c r="G9" s="118"/>
      <c r="H9" s="119"/>
    </row>
    <row r="10" spans="1:8" x14ac:dyDescent="0.15">
      <c r="A10" s="120"/>
      <c r="B10" s="121"/>
      <c r="C10" s="122"/>
      <c r="D10" s="123">
        <v>36623</v>
      </c>
      <c r="E10" s="124"/>
      <c r="F10" s="125">
        <v>45545</v>
      </c>
      <c r="G10" s="126"/>
      <c r="H10" s="127"/>
    </row>
    <row r="11" spans="1:8" x14ac:dyDescent="0.15">
      <c r="A11" s="108" t="s">
        <v>509</v>
      </c>
      <c r="B11" s="113"/>
      <c r="C11" s="114"/>
      <c r="D11" s="115">
        <v>146039</v>
      </c>
      <c r="E11" s="116"/>
      <c r="F11" s="117">
        <v>85459</v>
      </c>
      <c r="G11" s="118"/>
      <c r="H11" s="119"/>
    </row>
    <row r="12" spans="1:8" x14ac:dyDescent="0.15">
      <c r="A12" s="120"/>
      <c r="B12" s="121"/>
      <c r="C12" s="128"/>
      <c r="D12" s="123">
        <v>99540</v>
      </c>
      <c r="E12" s="124"/>
      <c r="F12" s="125">
        <v>44378</v>
      </c>
      <c r="G12" s="126"/>
      <c r="H12" s="127"/>
    </row>
    <row r="13" spans="1:8" x14ac:dyDescent="0.15">
      <c r="A13" s="108"/>
      <c r="B13" s="113"/>
      <c r="C13" s="129"/>
      <c r="D13" s="130">
        <v>85886</v>
      </c>
      <c r="E13" s="131"/>
      <c r="F13" s="132">
        <v>85189</v>
      </c>
      <c r="G13" s="133"/>
      <c r="H13" s="119"/>
    </row>
    <row r="14" spans="1:8" x14ac:dyDescent="0.15">
      <c r="A14" s="120"/>
      <c r="B14" s="121"/>
      <c r="C14" s="122"/>
      <c r="D14" s="123">
        <v>43159</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8.35</v>
      </c>
      <c r="C19" s="134">
        <f>ROUND(VALUE(SUBSTITUTE(実質収支比率等に係る経年分析!G$48,"▲","-")),2)</f>
        <v>5.0199999999999996</v>
      </c>
      <c r="D19" s="134">
        <f>ROUND(VALUE(SUBSTITUTE(実質収支比率等に係る経年分析!H$48,"▲","-")),2)</f>
        <v>5.12</v>
      </c>
      <c r="E19" s="134">
        <f>ROUND(VALUE(SUBSTITUTE(実質収支比率等に係る経年分析!I$48,"▲","-")),2)</f>
        <v>5.27</v>
      </c>
      <c r="F19" s="134">
        <f>ROUND(VALUE(SUBSTITUTE(実質収支比率等に係る経年分析!J$48,"▲","-")),2)</f>
        <v>4.37</v>
      </c>
    </row>
    <row r="20" spans="1:11" x14ac:dyDescent="0.15">
      <c r="A20" s="134" t="s">
        <v>42</v>
      </c>
      <c r="B20" s="134">
        <f>ROUND(VALUE(SUBSTITUTE(実質収支比率等に係る経年分析!F$47,"▲","-")),2)</f>
        <v>19.829999999999998</v>
      </c>
      <c r="C20" s="134">
        <f>ROUND(VALUE(SUBSTITUTE(実質収支比率等に係る経年分析!G$47,"▲","-")),2)</f>
        <v>24.53</v>
      </c>
      <c r="D20" s="134">
        <f>ROUND(VALUE(SUBSTITUTE(実質収支比率等に係る経年分析!H$47,"▲","-")),2)</f>
        <v>28.41</v>
      </c>
      <c r="E20" s="134">
        <f>ROUND(VALUE(SUBSTITUTE(実質収支比率等に係る経年分析!I$47,"▲","-")),2)</f>
        <v>33.090000000000003</v>
      </c>
      <c r="F20" s="134">
        <f>ROUND(VALUE(SUBSTITUTE(実質収支比率等に係る経年分析!J$47,"▲","-")),2)</f>
        <v>32.15</v>
      </c>
    </row>
    <row r="21" spans="1:11" x14ac:dyDescent="0.15">
      <c r="A21" s="134" t="s">
        <v>43</v>
      </c>
      <c r="B21" s="134">
        <f>IF(ISNUMBER(VALUE(SUBSTITUTE(実質収支比率等に係る経年分析!F$49,"▲","-"))),ROUND(VALUE(SUBSTITUTE(実質収支比率等に係る経年分析!F$49,"▲","-")),2),NA())</f>
        <v>2.93</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4.42</v>
      </c>
      <c r="E21" s="134">
        <f>IF(ISNUMBER(VALUE(SUBSTITUTE(実質収支比率等に係る経年分析!I$49,"▲","-"))),ROUND(VALUE(SUBSTITUTE(実質収支比率等に係る経年分析!I$49,"▲","-")),2),NA())</f>
        <v>4.84</v>
      </c>
      <c r="F21" s="134">
        <f>IF(ISNUMBER(VALUE(SUBSTITUTE(実質収支比率等に係る経年分析!J$49,"▲","-"))),ROUND(VALUE(SUBSTITUTE(実質収支比率等に係る経年分析!J$49,"▲","-")),2),NA())</f>
        <v>-0.75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簡易水道布設事業特別会計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奨学資金事業特別会計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4.3600000000000003</v>
      </c>
    </row>
    <row r="36" spans="1:16" x14ac:dyDescent="0.15">
      <c r="A36" s="135" t="str">
        <f>IF(連結実質赤字比率に係る赤字・黒字の構成分析!C$34="",NA(),連結実質赤字比率に係る赤字・黒字の構成分析!C$34)</f>
        <v>津久見市水道事業会計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968</v>
      </c>
      <c r="E42" s="136"/>
      <c r="F42" s="136"/>
      <c r="G42" s="136">
        <f>'実質公債費比率（分子）の構造'!L$52</f>
        <v>951</v>
      </c>
      <c r="H42" s="136"/>
      <c r="I42" s="136"/>
      <c r="J42" s="136">
        <f>'実質公債費比率（分子）の構造'!M$52</f>
        <v>967</v>
      </c>
      <c r="K42" s="136"/>
      <c r="L42" s="136"/>
      <c r="M42" s="136">
        <f>'実質公債費比率（分子）の構造'!N$52</f>
        <v>984</v>
      </c>
      <c r="N42" s="136"/>
      <c r="O42" s="136"/>
      <c r="P42" s="136">
        <f>'実質公債費比率（分子）の構造'!O$52</f>
        <v>1007</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8</v>
      </c>
      <c r="C44" s="136"/>
      <c r="D44" s="136"/>
      <c r="E44" s="136">
        <f>'実質公債費比率（分子）の構造'!L$50</f>
        <v>27</v>
      </c>
      <c r="F44" s="136"/>
      <c r="G44" s="136"/>
      <c r="H44" s="136">
        <f>'実質公債費比率（分子）の構造'!M$50</f>
        <v>26</v>
      </c>
      <c r="I44" s="136"/>
      <c r="J44" s="136"/>
      <c r="K44" s="136">
        <f>'実質公債費比率（分子）の構造'!N$50</f>
        <v>5</v>
      </c>
      <c r="L44" s="136"/>
      <c r="M44" s="136"/>
      <c r="N44" s="136">
        <f>'実質公債費比率（分子）の構造'!O$50</f>
        <v>3</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322</v>
      </c>
      <c r="C46" s="136"/>
      <c r="D46" s="136"/>
      <c r="E46" s="136">
        <f>'実質公債費比率（分子）の構造'!L$48</f>
        <v>332</v>
      </c>
      <c r="F46" s="136"/>
      <c r="G46" s="136"/>
      <c r="H46" s="136">
        <f>'実質公債費比率（分子）の構造'!M$48</f>
        <v>357</v>
      </c>
      <c r="I46" s="136"/>
      <c r="J46" s="136"/>
      <c r="K46" s="136">
        <f>'実質公債費比率（分子）の構造'!N$48</f>
        <v>341</v>
      </c>
      <c r="L46" s="136"/>
      <c r="M46" s="136"/>
      <c r="N46" s="136">
        <f>'実質公債費比率（分子）の構造'!O$48</f>
        <v>342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1225</v>
      </c>
      <c r="C49" s="136"/>
      <c r="D49" s="136"/>
      <c r="E49" s="136">
        <f>'実質公債費比率（分子）の構造'!L$45</f>
        <v>1173</v>
      </c>
      <c r="F49" s="136"/>
      <c r="G49" s="136"/>
      <c r="H49" s="136">
        <f>'実質公債費比率（分子）の構造'!M$45</f>
        <v>1182</v>
      </c>
      <c r="I49" s="136"/>
      <c r="J49" s="136"/>
      <c r="K49" s="136">
        <f>'実質公債費比率（分子）の構造'!N$45</f>
        <v>1189</v>
      </c>
      <c r="L49" s="136"/>
      <c r="M49" s="136"/>
      <c r="N49" s="136">
        <f>'実質公債費比率（分子）の構造'!O$45</f>
        <v>1259</v>
      </c>
      <c r="O49" s="136"/>
      <c r="P49" s="136"/>
    </row>
    <row r="50" spans="1:16" x14ac:dyDescent="0.15">
      <c r="A50" s="136" t="s">
        <v>58</v>
      </c>
      <c r="B50" s="136" t="e">
        <f>NA()</f>
        <v>#N/A</v>
      </c>
      <c r="C50" s="136">
        <f>IF(ISNUMBER('実質公債費比率（分子）の構造'!K$53),'実質公債費比率（分子）の構造'!K$53,NA())</f>
        <v>587</v>
      </c>
      <c r="D50" s="136" t="e">
        <f>NA()</f>
        <v>#N/A</v>
      </c>
      <c r="E50" s="136" t="e">
        <f>NA()</f>
        <v>#N/A</v>
      </c>
      <c r="F50" s="136">
        <f>IF(ISNUMBER('実質公債費比率（分子）の構造'!L$53),'実質公債費比率（分子）の構造'!L$53,NA())</f>
        <v>581</v>
      </c>
      <c r="G50" s="136" t="e">
        <f>NA()</f>
        <v>#N/A</v>
      </c>
      <c r="H50" s="136" t="e">
        <f>NA()</f>
        <v>#N/A</v>
      </c>
      <c r="I50" s="136">
        <f>IF(ISNUMBER('実質公債費比率（分子）の構造'!M$53),'実質公債費比率（分子）の構造'!M$53,NA())</f>
        <v>598</v>
      </c>
      <c r="J50" s="136" t="e">
        <f>NA()</f>
        <v>#N/A</v>
      </c>
      <c r="K50" s="136" t="e">
        <f>NA()</f>
        <v>#N/A</v>
      </c>
      <c r="L50" s="136">
        <f>IF(ISNUMBER('実質公債費比率（分子）の構造'!N$53),'実質公債費比率（分子）の構造'!N$53,NA())</f>
        <v>551</v>
      </c>
      <c r="M50" s="136" t="e">
        <f>NA()</f>
        <v>#N/A</v>
      </c>
      <c r="N50" s="136" t="e">
        <f>NA()</f>
        <v>#N/A</v>
      </c>
      <c r="O50" s="136">
        <f>IF(ISNUMBER('実質公債費比率（分子）の構造'!O$53),'実質公債費比率（分子）の構造'!O$53,NA())</f>
        <v>597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9144</v>
      </c>
      <c r="E56" s="135"/>
      <c r="F56" s="135"/>
      <c r="G56" s="135">
        <f>'将来負担比率（分子）の構造'!J$51</f>
        <v>9306</v>
      </c>
      <c r="H56" s="135"/>
      <c r="I56" s="135"/>
      <c r="J56" s="135">
        <f>'将来負担比率（分子）の構造'!K$51</f>
        <v>9419</v>
      </c>
      <c r="K56" s="135"/>
      <c r="L56" s="135"/>
      <c r="M56" s="135">
        <f>'将来負担比率（分子）の構造'!L$51</f>
        <v>9710</v>
      </c>
      <c r="N56" s="135"/>
      <c r="O56" s="135"/>
      <c r="P56" s="135">
        <f>'将来負担比率（分子）の構造'!M$51</f>
        <v>10639</v>
      </c>
    </row>
    <row r="57" spans="1:16" x14ac:dyDescent="0.15">
      <c r="A57" s="135" t="s">
        <v>34</v>
      </c>
      <c r="B57" s="135"/>
      <c r="C57" s="135"/>
      <c r="D57" s="135">
        <f>'将来負担比率（分子）の構造'!I$50</f>
        <v>747</v>
      </c>
      <c r="E57" s="135"/>
      <c r="F57" s="135"/>
      <c r="G57" s="135">
        <f>'将来負担比率（分子）の構造'!J$50</f>
        <v>797</v>
      </c>
      <c r="H57" s="135"/>
      <c r="I57" s="135"/>
      <c r="J57" s="135">
        <f>'将来負担比率（分子）の構造'!K$50</f>
        <v>754</v>
      </c>
      <c r="K57" s="135"/>
      <c r="L57" s="135"/>
      <c r="M57" s="135">
        <f>'将来負担比率（分子）の構造'!L$50</f>
        <v>698</v>
      </c>
      <c r="N57" s="135"/>
      <c r="O57" s="135"/>
      <c r="P57" s="135">
        <f>'将来負担比率（分子）の構造'!M$50</f>
        <v>646</v>
      </c>
    </row>
    <row r="58" spans="1:16" x14ac:dyDescent="0.15">
      <c r="A58" s="135" t="s">
        <v>33</v>
      </c>
      <c r="B58" s="135"/>
      <c r="C58" s="135"/>
      <c r="D58" s="135">
        <f>'将来負担比率（分子）の構造'!I$49</f>
        <v>3123</v>
      </c>
      <c r="E58" s="135"/>
      <c r="F58" s="135"/>
      <c r="G58" s="135">
        <f>'将来負担比率（分子）の構造'!J$49</f>
        <v>3431</v>
      </c>
      <c r="H58" s="135"/>
      <c r="I58" s="135"/>
      <c r="J58" s="135">
        <f>'将来負担比率（分子）の構造'!K$49</f>
        <v>3786</v>
      </c>
      <c r="K58" s="135"/>
      <c r="L58" s="135"/>
      <c r="M58" s="135">
        <f>'将来負担比率（分子）の構造'!L$49</f>
        <v>4177</v>
      </c>
      <c r="N58" s="135"/>
      <c r="O58" s="135"/>
      <c r="P58" s="135">
        <f>'将来負担比率（分子）の構造'!M$49</f>
        <v>4313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2271</v>
      </c>
      <c r="C62" s="135"/>
      <c r="D62" s="135"/>
      <c r="E62" s="135">
        <f>'将来負担比率（分子）の構造'!J$45</f>
        <v>2281</v>
      </c>
      <c r="F62" s="135"/>
      <c r="G62" s="135"/>
      <c r="H62" s="135">
        <f>'将来負担比率（分子）の構造'!K$45</f>
        <v>2150</v>
      </c>
      <c r="I62" s="135"/>
      <c r="J62" s="135"/>
      <c r="K62" s="135">
        <f>'将来負担比率（分子）の構造'!L$45</f>
        <v>2299</v>
      </c>
      <c r="L62" s="135"/>
      <c r="M62" s="135"/>
      <c r="N62" s="135">
        <f>'将来負担比率（分子）の構造'!M$45</f>
        <v>2335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3699</v>
      </c>
      <c r="C64" s="135"/>
      <c r="D64" s="135"/>
      <c r="E64" s="135">
        <f>'将来負担比率（分子）の構造'!J$43</f>
        <v>3829</v>
      </c>
      <c r="F64" s="135"/>
      <c r="G64" s="135"/>
      <c r="H64" s="135">
        <f>'将来負担比率（分子）の構造'!K$43</f>
        <v>3784</v>
      </c>
      <c r="I64" s="135"/>
      <c r="J64" s="135"/>
      <c r="K64" s="135">
        <f>'将来負担比率（分子）の構造'!L$43</f>
        <v>3757</v>
      </c>
      <c r="L64" s="135"/>
      <c r="M64" s="135"/>
      <c r="N64" s="135">
        <f>'将来負担比率（分子）の構造'!M$43</f>
        <v>3592</v>
      </c>
      <c r="O64" s="135"/>
      <c r="P64" s="135"/>
    </row>
    <row r="65" spans="1:16" x14ac:dyDescent="0.15">
      <c r="A65" s="135" t="s">
        <v>25</v>
      </c>
      <c r="B65" s="135">
        <f>'将来負担比率（分子）の構造'!I$42</f>
        <v>27</v>
      </c>
      <c r="C65" s="135"/>
      <c r="D65" s="135"/>
      <c r="E65" s="135">
        <f>'将来負担比率（分子）の構造'!J$42</f>
        <v>20</v>
      </c>
      <c r="F65" s="135"/>
      <c r="G65" s="135"/>
      <c r="H65" s="135">
        <f>'将来負担比率（分子）の構造'!K$42</f>
        <v>20</v>
      </c>
      <c r="I65" s="135"/>
      <c r="J65" s="135"/>
      <c r="K65" s="135" t="str">
        <f>'将来負担比率（分子）の構造'!L$42</f>
        <v>-</v>
      </c>
      <c r="L65" s="135"/>
      <c r="M65" s="135"/>
      <c r="N65" s="135">
        <f>'将来負担比率（分子）の構造'!M$42</f>
        <v>5</v>
      </c>
      <c r="O65" s="135"/>
      <c r="P65" s="135"/>
    </row>
    <row r="66" spans="1:16" x14ac:dyDescent="0.15">
      <c r="A66" s="135" t="s">
        <v>24</v>
      </c>
      <c r="B66" s="135">
        <f>'将来負担比率（分子）の構造'!I$41</f>
        <v>9963</v>
      </c>
      <c r="C66" s="135"/>
      <c r="D66" s="135"/>
      <c r="E66" s="135">
        <f>'将来負担比率（分子）の構造'!J$41</f>
        <v>10038</v>
      </c>
      <c r="F66" s="135"/>
      <c r="G66" s="135"/>
      <c r="H66" s="135">
        <f>'将来負担比率（分子）の構造'!K$41</f>
        <v>10351</v>
      </c>
      <c r="I66" s="135"/>
      <c r="J66" s="135"/>
      <c r="K66" s="135">
        <f>'将来負担比率（分子）の構造'!L$41</f>
        <v>10667</v>
      </c>
      <c r="L66" s="135"/>
      <c r="M66" s="135"/>
      <c r="N66" s="135">
        <f>'将来負担比率（分子）の構造'!M$41</f>
        <v>11806</v>
      </c>
      <c r="O66" s="135"/>
      <c r="P66" s="135"/>
    </row>
    <row r="67" spans="1:16" x14ac:dyDescent="0.15">
      <c r="A67" s="135" t="s">
        <v>62</v>
      </c>
      <c r="B67" s="135" t="e">
        <f>NA()</f>
        <v>#N/A</v>
      </c>
      <c r="C67" s="135">
        <f>IF(ISNUMBER('将来負担比率（分子）の構造'!I$52), IF('将来負担比率（分子）の構造'!I$52 &lt; 0, 0, '将来負担比率（分子）の構造'!I$52), NA())</f>
        <v>2945</v>
      </c>
      <c r="D67" s="135" t="e">
        <f>NA()</f>
        <v>#N/A</v>
      </c>
      <c r="E67" s="135" t="e">
        <f>NA()</f>
        <v>#N/A</v>
      </c>
      <c r="F67" s="135">
        <f>IF(ISNUMBER('将来負担比率（分子）の構造'!J$52), IF('将来負担比率（分子）の構造'!J$52 &lt; 0, 0, '将来負担比率（分子）の構造'!J$52), NA())</f>
        <v>2634</v>
      </c>
      <c r="G67" s="135" t="e">
        <f>NA()</f>
        <v>#N/A</v>
      </c>
      <c r="H67" s="135" t="e">
        <f>NA()</f>
        <v>#N/A</v>
      </c>
      <c r="I67" s="135">
        <f>IF(ISNUMBER('将来負担比率（分子）の構造'!K$52), IF('将来負担比率（分子）の構造'!K$52 &lt; 0, 0, '将来負担比率（分子）の構造'!K$52), NA())</f>
        <v>2345</v>
      </c>
      <c r="J67" s="135" t="e">
        <f>NA()</f>
        <v>#N/A</v>
      </c>
      <c r="K67" s="135" t="e">
        <f>NA()</f>
        <v>#N/A</v>
      </c>
      <c r="L67" s="135">
        <f>IF(ISNUMBER('将来負担比率（分子）の構造'!L$52), IF('将来負担比率（分子）の構造'!L$52 &lt; 0, 0, '将来負担比率（分子）の構造'!L$52), NA())</f>
        <v>2138</v>
      </c>
      <c r="M67" s="135" t="e">
        <f>NA()</f>
        <v>#N/A</v>
      </c>
      <c r="N67" s="135" t="e">
        <f>NA()</f>
        <v>#N/A</v>
      </c>
      <c r="O67" s="135">
        <f>IF(ISNUMBER('将来負担比率（分子）の構造'!M$52), IF('将来負担比率（分子）の構造'!M$52 &lt; 0, 0, '将来負担比率（分子）の構造'!M$52), NA())</f>
        <v>2139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20" zoomScaleNormal="12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2289708</v>
      </c>
      <c r="S5" s="639"/>
      <c r="T5" s="639"/>
      <c r="U5" s="639"/>
      <c r="V5" s="639"/>
      <c r="W5" s="639"/>
      <c r="X5" s="639"/>
      <c r="Y5" s="686"/>
      <c r="Z5" s="699">
        <v>20</v>
      </c>
      <c r="AA5" s="699"/>
      <c r="AB5" s="699"/>
      <c r="AC5" s="699"/>
      <c r="AD5" s="700">
        <v>2224199</v>
      </c>
      <c r="AE5" s="700"/>
      <c r="AF5" s="700"/>
      <c r="AG5" s="700"/>
      <c r="AH5" s="700"/>
      <c r="AI5" s="700"/>
      <c r="AJ5" s="700"/>
      <c r="AK5" s="700"/>
      <c r="AL5" s="687">
        <v>40.5</v>
      </c>
      <c r="AM5" s="656"/>
      <c r="AN5" s="656"/>
      <c r="AO5" s="688"/>
      <c r="AP5" s="675" t="s">
        <v>206</v>
      </c>
      <c r="AQ5" s="676"/>
      <c r="AR5" s="676"/>
      <c r="AS5" s="676"/>
      <c r="AT5" s="676"/>
      <c r="AU5" s="676"/>
      <c r="AV5" s="676"/>
      <c r="AW5" s="676"/>
      <c r="AX5" s="676"/>
      <c r="AY5" s="676"/>
      <c r="AZ5" s="676"/>
      <c r="BA5" s="676"/>
      <c r="BB5" s="676"/>
      <c r="BC5" s="676"/>
      <c r="BD5" s="676"/>
      <c r="BE5" s="676"/>
      <c r="BF5" s="677"/>
      <c r="BG5" s="588">
        <v>2224199</v>
      </c>
      <c r="BH5" s="589"/>
      <c r="BI5" s="589"/>
      <c r="BJ5" s="589"/>
      <c r="BK5" s="589"/>
      <c r="BL5" s="589"/>
      <c r="BM5" s="589"/>
      <c r="BN5" s="590"/>
      <c r="BO5" s="641">
        <v>97.1</v>
      </c>
      <c r="BP5" s="641"/>
      <c r="BQ5" s="641"/>
      <c r="BR5" s="641"/>
      <c r="BS5" s="642">
        <v>39038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85010</v>
      </c>
      <c r="S6" s="589"/>
      <c r="T6" s="589"/>
      <c r="U6" s="589"/>
      <c r="V6" s="589"/>
      <c r="W6" s="589"/>
      <c r="X6" s="589"/>
      <c r="Y6" s="590"/>
      <c r="Z6" s="641">
        <v>0.7</v>
      </c>
      <c r="AA6" s="641"/>
      <c r="AB6" s="641"/>
      <c r="AC6" s="641"/>
      <c r="AD6" s="642">
        <v>85010</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2224199</v>
      </c>
      <c r="BH6" s="589"/>
      <c r="BI6" s="589"/>
      <c r="BJ6" s="589"/>
      <c r="BK6" s="589"/>
      <c r="BL6" s="589"/>
      <c r="BM6" s="589"/>
      <c r="BN6" s="590"/>
      <c r="BO6" s="641">
        <v>97.1</v>
      </c>
      <c r="BP6" s="641"/>
      <c r="BQ6" s="641"/>
      <c r="BR6" s="641"/>
      <c r="BS6" s="642">
        <v>39038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137725</v>
      </c>
      <c r="CS6" s="589"/>
      <c r="CT6" s="589"/>
      <c r="CU6" s="589"/>
      <c r="CV6" s="589"/>
      <c r="CW6" s="589"/>
      <c r="CX6" s="589"/>
      <c r="CY6" s="590"/>
      <c r="CZ6" s="641">
        <v>1.2</v>
      </c>
      <c r="DA6" s="641"/>
      <c r="DB6" s="641"/>
      <c r="DC6" s="641"/>
      <c r="DD6" s="594" t="s">
        <v>213</v>
      </c>
      <c r="DE6" s="589"/>
      <c r="DF6" s="589"/>
      <c r="DG6" s="589"/>
      <c r="DH6" s="589"/>
      <c r="DI6" s="589"/>
      <c r="DJ6" s="589"/>
      <c r="DK6" s="589"/>
      <c r="DL6" s="589"/>
      <c r="DM6" s="589"/>
      <c r="DN6" s="589"/>
      <c r="DO6" s="589"/>
      <c r="DP6" s="590"/>
      <c r="DQ6" s="594">
        <v>137725</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3046</v>
      </c>
      <c r="S7" s="589"/>
      <c r="T7" s="589"/>
      <c r="U7" s="589"/>
      <c r="V7" s="589"/>
      <c r="W7" s="589"/>
      <c r="X7" s="589"/>
      <c r="Y7" s="590"/>
      <c r="Z7" s="641">
        <v>0</v>
      </c>
      <c r="AA7" s="641"/>
      <c r="AB7" s="641"/>
      <c r="AC7" s="641"/>
      <c r="AD7" s="642">
        <v>3046</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950844</v>
      </c>
      <c r="BH7" s="589"/>
      <c r="BI7" s="589"/>
      <c r="BJ7" s="589"/>
      <c r="BK7" s="589"/>
      <c r="BL7" s="589"/>
      <c r="BM7" s="589"/>
      <c r="BN7" s="590"/>
      <c r="BO7" s="641">
        <v>41.5</v>
      </c>
      <c r="BP7" s="641"/>
      <c r="BQ7" s="641"/>
      <c r="BR7" s="641"/>
      <c r="BS7" s="642">
        <v>39038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1539830</v>
      </c>
      <c r="CS7" s="589"/>
      <c r="CT7" s="589"/>
      <c r="CU7" s="589"/>
      <c r="CV7" s="589"/>
      <c r="CW7" s="589"/>
      <c r="CX7" s="589"/>
      <c r="CY7" s="590"/>
      <c r="CZ7" s="641">
        <v>13.8</v>
      </c>
      <c r="DA7" s="641"/>
      <c r="DB7" s="641"/>
      <c r="DC7" s="641"/>
      <c r="DD7" s="594">
        <v>200050</v>
      </c>
      <c r="DE7" s="589"/>
      <c r="DF7" s="589"/>
      <c r="DG7" s="589"/>
      <c r="DH7" s="589"/>
      <c r="DI7" s="589"/>
      <c r="DJ7" s="589"/>
      <c r="DK7" s="589"/>
      <c r="DL7" s="589"/>
      <c r="DM7" s="589"/>
      <c r="DN7" s="589"/>
      <c r="DO7" s="589"/>
      <c r="DP7" s="590"/>
      <c r="DQ7" s="594">
        <v>1280541</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6669</v>
      </c>
      <c r="S8" s="589"/>
      <c r="T8" s="589"/>
      <c r="U8" s="589"/>
      <c r="V8" s="589"/>
      <c r="W8" s="589"/>
      <c r="X8" s="589"/>
      <c r="Y8" s="590"/>
      <c r="Z8" s="641">
        <v>0.1</v>
      </c>
      <c r="AA8" s="641"/>
      <c r="AB8" s="641"/>
      <c r="AC8" s="641"/>
      <c r="AD8" s="642">
        <v>6669</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28696</v>
      </c>
      <c r="BH8" s="589"/>
      <c r="BI8" s="589"/>
      <c r="BJ8" s="589"/>
      <c r="BK8" s="589"/>
      <c r="BL8" s="589"/>
      <c r="BM8" s="589"/>
      <c r="BN8" s="590"/>
      <c r="BO8" s="641">
        <v>1.3</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3259579</v>
      </c>
      <c r="CS8" s="589"/>
      <c r="CT8" s="589"/>
      <c r="CU8" s="589"/>
      <c r="CV8" s="589"/>
      <c r="CW8" s="589"/>
      <c r="CX8" s="589"/>
      <c r="CY8" s="590"/>
      <c r="CZ8" s="641">
        <v>29.2</v>
      </c>
      <c r="DA8" s="641"/>
      <c r="DB8" s="641"/>
      <c r="DC8" s="641"/>
      <c r="DD8" s="594">
        <v>23060</v>
      </c>
      <c r="DE8" s="589"/>
      <c r="DF8" s="589"/>
      <c r="DG8" s="589"/>
      <c r="DH8" s="589"/>
      <c r="DI8" s="589"/>
      <c r="DJ8" s="589"/>
      <c r="DK8" s="589"/>
      <c r="DL8" s="589"/>
      <c r="DM8" s="589"/>
      <c r="DN8" s="589"/>
      <c r="DO8" s="589"/>
      <c r="DP8" s="590"/>
      <c r="DQ8" s="594">
        <v>1649896</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6315</v>
      </c>
      <c r="S9" s="589"/>
      <c r="T9" s="589"/>
      <c r="U9" s="589"/>
      <c r="V9" s="589"/>
      <c r="W9" s="589"/>
      <c r="X9" s="589"/>
      <c r="Y9" s="590"/>
      <c r="Z9" s="641">
        <v>0.1</v>
      </c>
      <c r="AA9" s="641"/>
      <c r="AB9" s="641"/>
      <c r="AC9" s="641"/>
      <c r="AD9" s="642">
        <v>6315</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651923</v>
      </c>
      <c r="BH9" s="589"/>
      <c r="BI9" s="589"/>
      <c r="BJ9" s="589"/>
      <c r="BK9" s="589"/>
      <c r="BL9" s="589"/>
      <c r="BM9" s="589"/>
      <c r="BN9" s="590"/>
      <c r="BO9" s="641">
        <v>28.5</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1046963</v>
      </c>
      <c r="CS9" s="589"/>
      <c r="CT9" s="589"/>
      <c r="CU9" s="589"/>
      <c r="CV9" s="589"/>
      <c r="CW9" s="589"/>
      <c r="CX9" s="589"/>
      <c r="CY9" s="590"/>
      <c r="CZ9" s="641">
        <v>9.4</v>
      </c>
      <c r="DA9" s="641"/>
      <c r="DB9" s="641"/>
      <c r="DC9" s="641"/>
      <c r="DD9" s="594">
        <v>423873</v>
      </c>
      <c r="DE9" s="589"/>
      <c r="DF9" s="589"/>
      <c r="DG9" s="589"/>
      <c r="DH9" s="589"/>
      <c r="DI9" s="589"/>
      <c r="DJ9" s="589"/>
      <c r="DK9" s="589"/>
      <c r="DL9" s="589"/>
      <c r="DM9" s="589"/>
      <c r="DN9" s="589"/>
      <c r="DO9" s="589"/>
      <c r="DP9" s="590"/>
      <c r="DQ9" s="594">
        <v>709789</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369243</v>
      </c>
      <c r="S10" s="589"/>
      <c r="T10" s="589"/>
      <c r="U10" s="589"/>
      <c r="V10" s="589"/>
      <c r="W10" s="589"/>
      <c r="X10" s="589"/>
      <c r="Y10" s="590"/>
      <c r="Z10" s="641">
        <v>3.2</v>
      </c>
      <c r="AA10" s="641"/>
      <c r="AB10" s="641"/>
      <c r="AC10" s="641"/>
      <c r="AD10" s="642">
        <v>369243</v>
      </c>
      <c r="AE10" s="642"/>
      <c r="AF10" s="642"/>
      <c r="AG10" s="642"/>
      <c r="AH10" s="642"/>
      <c r="AI10" s="642"/>
      <c r="AJ10" s="642"/>
      <c r="AK10" s="642"/>
      <c r="AL10" s="611">
        <v>6.7</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47755</v>
      </c>
      <c r="BH10" s="589"/>
      <c r="BI10" s="589"/>
      <c r="BJ10" s="589"/>
      <c r="BK10" s="589"/>
      <c r="BL10" s="589"/>
      <c r="BM10" s="589"/>
      <c r="BN10" s="590"/>
      <c r="BO10" s="641">
        <v>2.1</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13931</v>
      </c>
      <c r="CS10" s="589"/>
      <c r="CT10" s="589"/>
      <c r="CU10" s="589"/>
      <c r="CV10" s="589"/>
      <c r="CW10" s="589"/>
      <c r="CX10" s="589"/>
      <c r="CY10" s="590"/>
      <c r="CZ10" s="641">
        <v>0.1</v>
      </c>
      <c r="DA10" s="641"/>
      <c r="DB10" s="641"/>
      <c r="DC10" s="641"/>
      <c r="DD10" s="594" t="s">
        <v>108</v>
      </c>
      <c r="DE10" s="589"/>
      <c r="DF10" s="589"/>
      <c r="DG10" s="589"/>
      <c r="DH10" s="589"/>
      <c r="DI10" s="589"/>
      <c r="DJ10" s="589"/>
      <c r="DK10" s="589"/>
      <c r="DL10" s="589"/>
      <c r="DM10" s="589"/>
      <c r="DN10" s="589"/>
      <c r="DO10" s="589"/>
      <c r="DP10" s="590"/>
      <c r="DQ10" s="594">
        <v>7391</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222470</v>
      </c>
      <c r="BH11" s="589"/>
      <c r="BI11" s="589"/>
      <c r="BJ11" s="589"/>
      <c r="BK11" s="589"/>
      <c r="BL11" s="589"/>
      <c r="BM11" s="589"/>
      <c r="BN11" s="590"/>
      <c r="BO11" s="641">
        <v>9.6999999999999993</v>
      </c>
      <c r="BP11" s="641"/>
      <c r="BQ11" s="641"/>
      <c r="BR11" s="641"/>
      <c r="BS11" s="594">
        <v>39038</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188122</v>
      </c>
      <c r="CS11" s="589"/>
      <c r="CT11" s="589"/>
      <c r="CU11" s="589"/>
      <c r="CV11" s="589"/>
      <c r="CW11" s="589"/>
      <c r="CX11" s="589"/>
      <c r="CY11" s="590"/>
      <c r="CZ11" s="641">
        <v>1.7</v>
      </c>
      <c r="DA11" s="641"/>
      <c r="DB11" s="641"/>
      <c r="DC11" s="641"/>
      <c r="DD11" s="594">
        <v>24364</v>
      </c>
      <c r="DE11" s="589"/>
      <c r="DF11" s="589"/>
      <c r="DG11" s="589"/>
      <c r="DH11" s="589"/>
      <c r="DI11" s="589"/>
      <c r="DJ11" s="589"/>
      <c r="DK11" s="589"/>
      <c r="DL11" s="589"/>
      <c r="DM11" s="589"/>
      <c r="DN11" s="589"/>
      <c r="DO11" s="589"/>
      <c r="DP11" s="590"/>
      <c r="DQ11" s="594">
        <v>122979</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1072052</v>
      </c>
      <c r="BH12" s="589"/>
      <c r="BI12" s="589"/>
      <c r="BJ12" s="589"/>
      <c r="BK12" s="589"/>
      <c r="BL12" s="589"/>
      <c r="BM12" s="589"/>
      <c r="BN12" s="590"/>
      <c r="BO12" s="641">
        <v>46.8</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204628</v>
      </c>
      <c r="CS12" s="589"/>
      <c r="CT12" s="589"/>
      <c r="CU12" s="589"/>
      <c r="CV12" s="589"/>
      <c r="CW12" s="589"/>
      <c r="CX12" s="589"/>
      <c r="CY12" s="590"/>
      <c r="CZ12" s="641">
        <v>1.8</v>
      </c>
      <c r="DA12" s="641"/>
      <c r="DB12" s="641"/>
      <c r="DC12" s="641"/>
      <c r="DD12" s="594">
        <v>15595</v>
      </c>
      <c r="DE12" s="589"/>
      <c r="DF12" s="589"/>
      <c r="DG12" s="589"/>
      <c r="DH12" s="589"/>
      <c r="DI12" s="589"/>
      <c r="DJ12" s="589"/>
      <c r="DK12" s="589"/>
      <c r="DL12" s="589"/>
      <c r="DM12" s="589"/>
      <c r="DN12" s="589"/>
      <c r="DO12" s="589"/>
      <c r="DP12" s="590"/>
      <c r="DQ12" s="594">
        <v>154768</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7454</v>
      </c>
      <c r="S13" s="589"/>
      <c r="T13" s="589"/>
      <c r="U13" s="589"/>
      <c r="V13" s="589"/>
      <c r="W13" s="589"/>
      <c r="X13" s="589"/>
      <c r="Y13" s="590"/>
      <c r="Z13" s="641">
        <v>0.1</v>
      </c>
      <c r="AA13" s="641"/>
      <c r="AB13" s="641"/>
      <c r="AC13" s="641"/>
      <c r="AD13" s="642">
        <v>7454</v>
      </c>
      <c r="AE13" s="642"/>
      <c r="AF13" s="642"/>
      <c r="AG13" s="642"/>
      <c r="AH13" s="642"/>
      <c r="AI13" s="642"/>
      <c r="AJ13" s="642"/>
      <c r="AK13" s="642"/>
      <c r="AL13" s="611">
        <v>0.1</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1071161</v>
      </c>
      <c r="BH13" s="589"/>
      <c r="BI13" s="589"/>
      <c r="BJ13" s="589"/>
      <c r="BK13" s="589"/>
      <c r="BL13" s="589"/>
      <c r="BM13" s="589"/>
      <c r="BN13" s="590"/>
      <c r="BO13" s="641">
        <v>46.8</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1189227</v>
      </c>
      <c r="CS13" s="589"/>
      <c r="CT13" s="589"/>
      <c r="CU13" s="589"/>
      <c r="CV13" s="589"/>
      <c r="CW13" s="589"/>
      <c r="CX13" s="589"/>
      <c r="CY13" s="590"/>
      <c r="CZ13" s="641">
        <v>10.6</v>
      </c>
      <c r="DA13" s="641"/>
      <c r="DB13" s="641"/>
      <c r="DC13" s="641"/>
      <c r="DD13" s="594">
        <v>659778</v>
      </c>
      <c r="DE13" s="589"/>
      <c r="DF13" s="589"/>
      <c r="DG13" s="589"/>
      <c r="DH13" s="589"/>
      <c r="DI13" s="589"/>
      <c r="DJ13" s="589"/>
      <c r="DK13" s="589"/>
      <c r="DL13" s="589"/>
      <c r="DM13" s="589"/>
      <c r="DN13" s="589"/>
      <c r="DO13" s="589"/>
      <c r="DP13" s="590"/>
      <c r="DQ13" s="594">
        <v>562641</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44443</v>
      </c>
      <c r="BH14" s="589"/>
      <c r="BI14" s="589"/>
      <c r="BJ14" s="589"/>
      <c r="BK14" s="589"/>
      <c r="BL14" s="589"/>
      <c r="BM14" s="589"/>
      <c r="BN14" s="590"/>
      <c r="BO14" s="641">
        <v>1.9</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1414290</v>
      </c>
      <c r="CS14" s="589"/>
      <c r="CT14" s="589"/>
      <c r="CU14" s="589"/>
      <c r="CV14" s="589"/>
      <c r="CW14" s="589"/>
      <c r="CX14" s="589"/>
      <c r="CY14" s="590"/>
      <c r="CZ14" s="641">
        <v>12.7</v>
      </c>
      <c r="DA14" s="641"/>
      <c r="DB14" s="641"/>
      <c r="DC14" s="641"/>
      <c r="DD14" s="594">
        <v>1111651</v>
      </c>
      <c r="DE14" s="589"/>
      <c r="DF14" s="589"/>
      <c r="DG14" s="589"/>
      <c r="DH14" s="589"/>
      <c r="DI14" s="589"/>
      <c r="DJ14" s="589"/>
      <c r="DK14" s="589"/>
      <c r="DL14" s="589"/>
      <c r="DM14" s="589"/>
      <c r="DN14" s="589"/>
      <c r="DO14" s="589"/>
      <c r="DP14" s="590"/>
      <c r="DQ14" s="594">
        <v>340388</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6400</v>
      </c>
      <c r="S15" s="589"/>
      <c r="T15" s="589"/>
      <c r="U15" s="589"/>
      <c r="V15" s="589"/>
      <c r="W15" s="589"/>
      <c r="X15" s="589"/>
      <c r="Y15" s="590"/>
      <c r="Z15" s="641">
        <v>0.1</v>
      </c>
      <c r="AA15" s="641"/>
      <c r="AB15" s="641"/>
      <c r="AC15" s="641"/>
      <c r="AD15" s="642">
        <v>6400</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116905</v>
      </c>
      <c r="BH15" s="589"/>
      <c r="BI15" s="589"/>
      <c r="BJ15" s="589"/>
      <c r="BK15" s="589"/>
      <c r="BL15" s="589"/>
      <c r="BM15" s="589"/>
      <c r="BN15" s="590"/>
      <c r="BO15" s="641">
        <v>5.0999999999999996</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907292</v>
      </c>
      <c r="CS15" s="589"/>
      <c r="CT15" s="589"/>
      <c r="CU15" s="589"/>
      <c r="CV15" s="589"/>
      <c r="CW15" s="589"/>
      <c r="CX15" s="589"/>
      <c r="CY15" s="590"/>
      <c r="CZ15" s="641">
        <v>8.1</v>
      </c>
      <c r="DA15" s="641"/>
      <c r="DB15" s="641"/>
      <c r="DC15" s="641"/>
      <c r="DD15" s="594">
        <v>302651</v>
      </c>
      <c r="DE15" s="589"/>
      <c r="DF15" s="589"/>
      <c r="DG15" s="589"/>
      <c r="DH15" s="589"/>
      <c r="DI15" s="589"/>
      <c r="DJ15" s="589"/>
      <c r="DK15" s="589"/>
      <c r="DL15" s="589"/>
      <c r="DM15" s="589"/>
      <c r="DN15" s="589"/>
      <c r="DO15" s="589"/>
      <c r="DP15" s="590"/>
      <c r="DQ15" s="594">
        <v>573630</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3289151</v>
      </c>
      <c r="S16" s="589"/>
      <c r="T16" s="589"/>
      <c r="U16" s="589"/>
      <c r="V16" s="589"/>
      <c r="W16" s="589"/>
      <c r="X16" s="589"/>
      <c r="Y16" s="590"/>
      <c r="Z16" s="641">
        <v>28.8</v>
      </c>
      <c r="AA16" s="641"/>
      <c r="AB16" s="641"/>
      <c r="AC16" s="641"/>
      <c r="AD16" s="642">
        <v>2771502</v>
      </c>
      <c r="AE16" s="642"/>
      <c r="AF16" s="642"/>
      <c r="AG16" s="642"/>
      <c r="AH16" s="642"/>
      <c r="AI16" s="642"/>
      <c r="AJ16" s="642"/>
      <c r="AK16" s="642"/>
      <c r="AL16" s="611">
        <v>50.5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39955</v>
      </c>
      <c r="BH16" s="589"/>
      <c r="BI16" s="589"/>
      <c r="BJ16" s="589"/>
      <c r="BK16" s="589"/>
      <c r="BL16" s="589"/>
      <c r="BM16" s="589"/>
      <c r="BN16" s="590"/>
      <c r="BO16" s="641">
        <v>1.7</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9341</v>
      </c>
      <c r="CS16" s="589"/>
      <c r="CT16" s="589"/>
      <c r="CU16" s="589"/>
      <c r="CV16" s="589"/>
      <c r="CW16" s="589"/>
      <c r="CX16" s="589"/>
      <c r="CY16" s="590"/>
      <c r="CZ16" s="641">
        <v>0.1</v>
      </c>
      <c r="DA16" s="641"/>
      <c r="DB16" s="641"/>
      <c r="DC16" s="641"/>
      <c r="DD16" s="594" t="s">
        <v>108</v>
      </c>
      <c r="DE16" s="589"/>
      <c r="DF16" s="589"/>
      <c r="DG16" s="589"/>
      <c r="DH16" s="589"/>
      <c r="DI16" s="589"/>
      <c r="DJ16" s="589"/>
      <c r="DK16" s="589"/>
      <c r="DL16" s="589"/>
      <c r="DM16" s="589"/>
      <c r="DN16" s="589"/>
      <c r="DO16" s="589"/>
      <c r="DP16" s="590"/>
      <c r="DQ16" s="594">
        <v>1689</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2771502</v>
      </c>
      <c r="S17" s="589"/>
      <c r="T17" s="589"/>
      <c r="U17" s="589"/>
      <c r="V17" s="589"/>
      <c r="W17" s="589"/>
      <c r="X17" s="589"/>
      <c r="Y17" s="590"/>
      <c r="Z17" s="641">
        <v>24.2</v>
      </c>
      <c r="AA17" s="641"/>
      <c r="AB17" s="641"/>
      <c r="AC17" s="641"/>
      <c r="AD17" s="642">
        <v>2771502</v>
      </c>
      <c r="AE17" s="642"/>
      <c r="AF17" s="642"/>
      <c r="AG17" s="642"/>
      <c r="AH17" s="642"/>
      <c r="AI17" s="642"/>
      <c r="AJ17" s="642"/>
      <c r="AK17" s="642"/>
      <c r="AL17" s="611">
        <v>50.5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1259174</v>
      </c>
      <c r="CS17" s="589"/>
      <c r="CT17" s="589"/>
      <c r="CU17" s="589"/>
      <c r="CV17" s="589"/>
      <c r="CW17" s="589"/>
      <c r="CX17" s="589"/>
      <c r="CY17" s="590"/>
      <c r="CZ17" s="641">
        <v>11.3</v>
      </c>
      <c r="DA17" s="641"/>
      <c r="DB17" s="641"/>
      <c r="DC17" s="641"/>
      <c r="DD17" s="594" t="s">
        <v>108</v>
      </c>
      <c r="DE17" s="589"/>
      <c r="DF17" s="589"/>
      <c r="DG17" s="589"/>
      <c r="DH17" s="589"/>
      <c r="DI17" s="589"/>
      <c r="DJ17" s="589"/>
      <c r="DK17" s="589"/>
      <c r="DL17" s="589"/>
      <c r="DM17" s="589"/>
      <c r="DN17" s="589"/>
      <c r="DO17" s="589"/>
      <c r="DP17" s="590"/>
      <c r="DQ17" s="594">
        <v>1237390</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517649</v>
      </c>
      <c r="S18" s="589"/>
      <c r="T18" s="589"/>
      <c r="U18" s="589"/>
      <c r="V18" s="589"/>
      <c r="W18" s="589"/>
      <c r="X18" s="589"/>
      <c r="Y18" s="590"/>
      <c r="Z18" s="641">
        <v>4.5</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65509</v>
      </c>
      <c r="BH19" s="589"/>
      <c r="BI19" s="589"/>
      <c r="BJ19" s="589"/>
      <c r="BK19" s="589"/>
      <c r="BL19" s="589"/>
      <c r="BM19" s="589"/>
      <c r="BN19" s="590"/>
      <c r="BO19" s="641">
        <v>2.9</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6062996</v>
      </c>
      <c r="S20" s="589"/>
      <c r="T20" s="589"/>
      <c r="U20" s="589"/>
      <c r="V20" s="589"/>
      <c r="W20" s="589"/>
      <c r="X20" s="589"/>
      <c r="Y20" s="590"/>
      <c r="Z20" s="641">
        <v>53</v>
      </c>
      <c r="AA20" s="641"/>
      <c r="AB20" s="641"/>
      <c r="AC20" s="641"/>
      <c r="AD20" s="642">
        <v>5479838</v>
      </c>
      <c r="AE20" s="642"/>
      <c r="AF20" s="642"/>
      <c r="AG20" s="642"/>
      <c r="AH20" s="642"/>
      <c r="AI20" s="642"/>
      <c r="AJ20" s="642"/>
      <c r="AK20" s="642"/>
      <c r="AL20" s="611">
        <v>99.8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65509</v>
      </c>
      <c r="BH20" s="589"/>
      <c r="BI20" s="589"/>
      <c r="BJ20" s="589"/>
      <c r="BK20" s="589"/>
      <c r="BL20" s="589"/>
      <c r="BM20" s="589"/>
      <c r="BN20" s="590"/>
      <c r="BO20" s="641">
        <v>2.9</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11170102</v>
      </c>
      <c r="CS20" s="589"/>
      <c r="CT20" s="589"/>
      <c r="CU20" s="589"/>
      <c r="CV20" s="589"/>
      <c r="CW20" s="589"/>
      <c r="CX20" s="589"/>
      <c r="CY20" s="590"/>
      <c r="CZ20" s="641">
        <v>100</v>
      </c>
      <c r="DA20" s="641"/>
      <c r="DB20" s="641"/>
      <c r="DC20" s="641"/>
      <c r="DD20" s="594">
        <v>2761022</v>
      </c>
      <c r="DE20" s="589"/>
      <c r="DF20" s="589"/>
      <c r="DG20" s="589"/>
      <c r="DH20" s="589"/>
      <c r="DI20" s="589"/>
      <c r="DJ20" s="589"/>
      <c r="DK20" s="589"/>
      <c r="DL20" s="589"/>
      <c r="DM20" s="589"/>
      <c r="DN20" s="589"/>
      <c r="DO20" s="589"/>
      <c r="DP20" s="590"/>
      <c r="DQ20" s="594">
        <v>6778827</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2121</v>
      </c>
      <c r="S21" s="589"/>
      <c r="T21" s="589"/>
      <c r="U21" s="589"/>
      <c r="V21" s="589"/>
      <c r="W21" s="589"/>
      <c r="X21" s="589"/>
      <c r="Y21" s="590"/>
      <c r="Z21" s="641">
        <v>0</v>
      </c>
      <c r="AA21" s="641"/>
      <c r="AB21" s="641"/>
      <c r="AC21" s="641"/>
      <c r="AD21" s="642">
        <v>2121</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100915</v>
      </c>
      <c r="S22" s="589"/>
      <c r="T22" s="589"/>
      <c r="U22" s="589"/>
      <c r="V22" s="589"/>
      <c r="W22" s="589"/>
      <c r="X22" s="589"/>
      <c r="Y22" s="590"/>
      <c r="Z22" s="641">
        <v>0.9</v>
      </c>
      <c r="AA22" s="641"/>
      <c r="AB22" s="641"/>
      <c r="AC22" s="641"/>
      <c r="AD22" s="642" t="s">
        <v>108</v>
      </c>
      <c r="AE22" s="642"/>
      <c r="AF22" s="642"/>
      <c r="AG22" s="642"/>
      <c r="AH22" s="642"/>
      <c r="AI22" s="642"/>
      <c r="AJ22" s="642"/>
      <c r="AK22" s="642"/>
      <c r="AL22" s="611" t="s">
        <v>108</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74519</v>
      </c>
      <c r="S23" s="589"/>
      <c r="T23" s="589"/>
      <c r="U23" s="589"/>
      <c r="V23" s="589"/>
      <c r="W23" s="589"/>
      <c r="X23" s="589"/>
      <c r="Y23" s="590"/>
      <c r="Z23" s="641">
        <v>0.7</v>
      </c>
      <c r="AA23" s="641"/>
      <c r="AB23" s="641"/>
      <c r="AC23" s="641"/>
      <c r="AD23" s="642">
        <v>5481</v>
      </c>
      <c r="AE23" s="642"/>
      <c r="AF23" s="642"/>
      <c r="AG23" s="642"/>
      <c r="AH23" s="642"/>
      <c r="AI23" s="642"/>
      <c r="AJ23" s="642"/>
      <c r="AK23" s="642"/>
      <c r="AL23" s="611">
        <v>0.1</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65509</v>
      </c>
      <c r="BH23" s="589"/>
      <c r="BI23" s="589"/>
      <c r="BJ23" s="589"/>
      <c r="BK23" s="589"/>
      <c r="BL23" s="589"/>
      <c r="BM23" s="589"/>
      <c r="BN23" s="590"/>
      <c r="BO23" s="641">
        <v>2.9</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41698</v>
      </c>
      <c r="S24" s="589"/>
      <c r="T24" s="589"/>
      <c r="U24" s="589"/>
      <c r="V24" s="589"/>
      <c r="W24" s="589"/>
      <c r="X24" s="589"/>
      <c r="Y24" s="590"/>
      <c r="Z24" s="641">
        <v>0.4</v>
      </c>
      <c r="AA24" s="641"/>
      <c r="AB24" s="641"/>
      <c r="AC24" s="641"/>
      <c r="AD24" s="642" t="s">
        <v>108</v>
      </c>
      <c r="AE24" s="642"/>
      <c r="AF24" s="642"/>
      <c r="AG24" s="642"/>
      <c r="AH24" s="642"/>
      <c r="AI24" s="642"/>
      <c r="AJ24" s="642"/>
      <c r="AK24" s="642"/>
      <c r="AL24" s="611" t="s">
        <v>108</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5128282</v>
      </c>
      <c r="CS24" s="639"/>
      <c r="CT24" s="639"/>
      <c r="CU24" s="639"/>
      <c r="CV24" s="639"/>
      <c r="CW24" s="639"/>
      <c r="CX24" s="639"/>
      <c r="CY24" s="686"/>
      <c r="CZ24" s="690">
        <v>45.9</v>
      </c>
      <c r="DA24" s="691"/>
      <c r="DB24" s="691"/>
      <c r="DC24" s="692"/>
      <c r="DD24" s="685">
        <v>3657536</v>
      </c>
      <c r="DE24" s="639"/>
      <c r="DF24" s="639"/>
      <c r="DG24" s="639"/>
      <c r="DH24" s="639"/>
      <c r="DI24" s="639"/>
      <c r="DJ24" s="639"/>
      <c r="DK24" s="686"/>
      <c r="DL24" s="685">
        <v>3536872</v>
      </c>
      <c r="DM24" s="639"/>
      <c r="DN24" s="639"/>
      <c r="DO24" s="639"/>
      <c r="DP24" s="639"/>
      <c r="DQ24" s="639"/>
      <c r="DR24" s="639"/>
      <c r="DS24" s="639"/>
      <c r="DT24" s="639"/>
      <c r="DU24" s="639"/>
      <c r="DV24" s="686"/>
      <c r="DW24" s="687">
        <v>60.6</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1573711</v>
      </c>
      <c r="S25" s="589"/>
      <c r="T25" s="589"/>
      <c r="U25" s="589"/>
      <c r="V25" s="589"/>
      <c r="W25" s="589"/>
      <c r="X25" s="589"/>
      <c r="Y25" s="590"/>
      <c r="Z25" s="641">
        <v>13.8</v>
      </c>
      <c r="AA25" s="641"/>
      <c r="AB25" s="641"/>
      <c r="AC25" s="641"/>
      <c r="AD25" s="642" t="s">
        <v>108</v>
      </c>
      <c r="AE25" s="642"/>
      <c r="AF25" s="642"/>
      <c r="AG25" s="642"/>
      <c r="AH25" s="642"/>
      <c r="AI25" s="642"/>
      <c r="AJ25" s="642"/>
      <c r="AK25" s="642"/>
      <c r="AL25" s="611" t="s">
        <v>108</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1972204</v>
      </c>
      <c r="CS25" s="607"/>
      <c r="CT25" s="607"/>
      <c r="CU25" s="607"/>
      <c r="CV25" s="607"/>
      <c r="CW25" s="607"/>
      <c r="CX25" s="607"/>
      <c r="CY25" s="608"/>
      <c r="CZ25" s="591">
        <v>17.7</v>
      </c>
      <c r="DA25" s="609"/>
      <c r="DB25" s="609"/>
      <c r="DC25" s="610"/>
      <c r="DD25" s="594">
        <v>1894821</v>
      </c>
      <c r="DE25" s="607"/>
      <c r="DF25" s="607"/>
      <c r="DG25" s="607"/>
      <c r="DH25" s="607"/>
      <c r="DI25" s="607"/>
      <c r="DJ25" s="607"/>
      <c r="DK25" s="608"/>
      <c r="DL25" s="594">
        <v>1775093</v>
      </c>
      <c r="DM25" s="607"/>
      <c r="DN25" s="607"/>
      <c r="DO25" s="607"/>
      <c r="DP25" s="607"/>
      <c r="DQ25" s="607"/>
      <c r="DR25" s="607"/>
      <c r="DS25" s="607"/>
      <c r="DT25" s="607"/>
      <c r="DU25" s="607"/>
      <c r="DV25" s="608"/>
      <c r="DW25" s="611">
        <v>30.4</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1178794</v>
      </c>
      <c r="CS26" s="589"/>
      <c r="CT26" s="589"/>
      <c r="CU26" s="589"/>
      <c r="CV26" s="589"/>
      <c r="CW26" s="589"/>
      <c r="CX26" s="589"/>
      <c r="CY26" s="590"/>
      <c r="CZ26" s="591">
        <v>10.6</v>
      </c>
      <c r="DA26" s="609"/>
      <c r="DB26" s="609"/>
      <c r="DC26" s="610"/>
      <c r="DD26" s="594">
        <v>1121721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625928</v>
      </c>
      <c r="S27" s="589"/>
      <c r="T27" s="589"/>
      <c r="U27" s="589"/>
      <c r="V27" s="589"/>
      <c r="W27" s="589"/>
      <c r="X27" s="589"/>
      <c r="Y27" s="590"/>
      <c r="Z27" s="641">
        <v>5.5</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2289708</v>
      </c>
      <c r="BH27" s="589"/>
      <c r="BI27" s="589"/>
      <c r="BJ27" s="589"/>
      <c r="BK27" s="589"/>
      <c r="BL27" s="589"/>
      <c r="BM27" s="589"/>
      <c r="BN27" s="590"/>
      <c r="BO27" s="641">
        <v>100</v>
      </c>
      <c r="BP27" s="641"/>
      <c r="BQ27" s="641"/>
      <c r="BR27" s="641"/>
      <c r="BS27" s="594">
        <v>39038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1896904</v>
      </c>
      <c r="CS27" s="607"/>
      <c r="CT27" s="607"/>
      <c r="CU27" s="607"/>
      <c r="CV27" s="607"/>
      <c r="CW27" s="607"/>
      <c r="CX27" s="607"/>
      <c r="CY27" s="608"/>
      <c r="CZ27" s="591">
        <v>17</v>
      </c>
      <c r="DA27" s="609"/>
      <c r="DB27" s="609"/>
      <c r="DC27" s="610"/>
      <c r="DD27" s="594">
        <v>525325</v>
      </c>
      <c r="DE27" s="607"/>
      <c r="DF27" s="607"/>
      <c r="DG27" s="607"/>
      <c r="DH27" s="607"/>
      <c r="DI27" s="607"/>
      <c r="DJ27" s="607"/>
      <c r="DK27" s="608"/>
      <c r="DL27" s="594">
        <v>524389</v>
      </c>
      <c r="DM27" s="607"/>
      <c r="DN27" s="607"/>
      <c r="DO27" s="607"/>
      <c r="DP27" s="607"/>
      <c r="DQ27" s="607"/>
      <c r="DR27" s="607"/>
      <c r="DS27" s="607"/>
      <c r="DT27" s="607"/>
      <c r="DU27" s="607"/>
      <c r="DV27" s="608"/>
      <c r="DW27" s="611">
        <v>9</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17170</v>
      </c>
      <c r="S28" s="589"/>
      <c r="T28" s="589"/>
      <c r="U28" s="589"/>
      <c r="V28" s="589"/>
      <c r="W28" s="589"/>
      <c r="X28" s="589"/>
      <c r="Y28" s="590"/>
      <c r="Z28" s="641">
        <v>0.2</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1259174</v>
      </c>
      <c r="CS28" s="589"/>
      <c r="CT28" s="589"/>
      <c r="CU28" s="589"/>
      <c r="CV28" s="589"/>
      <c r="CW28" s="589"/>
      <c r="CX28" s="589"/>
      <c r="CY28" s="590"/>
      <c r="CZ28" s="591">
        <v>11.3</v>
      </c>
      <c r="DA28" s="609"/>
      <c r="DB28" s="609"/>
      <c r="DC28" s="610"/>
      <c r="DD28" s="594">
        <v>1237390</v>
      </c>
      <c r="DE28" s="589"/>
      <c r="DF28" s="589"/>
      <c r="DG28" s="589"/>
      <c r="DH28" s="589"/>
      <c r="DI28" s="589"/>
      <c r="DJ28" s="589"/>
      <c r="DK28" s="590"/>
      <c r="DL28" s="594">
        <v>1237390</v>
      </c>
      <c r="DM28" s="589"/>
      <c r="DN28" s="589"/>
      <c r="DO28" s="589"/>
      <c r="DP28" s="589"/>
      <c r="DQ28" s="589"/>
      <c r="DR28" s="589"/>
      <c r="DS28" s="589"/>
      <c r="DT28" s="589"/>
      <c r="DU28" s="589"/>
      <c r="DV28" s="590"/>
      <c r="DW28" s="611">
        <v>21.2</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51166</v>
      </c>
      <c r="S29" s="589"/>
      <c r="T29" s="589"/>
      <c r="U29" s="589"/>
      <c r="V29" s="589"/>
      <c r="W29" s="589"/>
      <c r="X29" s="589"/>
      <c r="Y29" s="590"/>
      <c r="Z29" s="641">
        <v>0.4</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1259116</v>
      </c>
      <c r="CS29" s="607"/>
      <c r="CT29" s="607"/>
      <c r="CU29" s="607"/>
      <c r="CV29" s="607"/>
      <c r="CW29" s="607"/>
      <c r="CX29" s="607"/>
      <c r="CY29" s="608"/>
      <c r="CZ29" s="591">
        <v>11.3</v>
      </c>
      <c r="DA29" s="609"/>
      <c r="DB29" s="609"/>
      <c r="DC29" s="610"/>
      <c r="DD29" s="594">
        <v>1237332</v>
      </c>
      <c r="DE29" s="607"/>
      <c r="DF29" s="607"/>
      <c r="DG29" s="607"/>
      <c r="DH29" s="607"/>
      <c r="DI29" s="607"/>
      <c r="DJ29" s="607"/>
      <c r="DK29" s="608"/>
      <c r="DL29" s="594">
        <v>1237332</v>
      </c>
      <c r="DM29" s="607"/>
      <c r="DN29" s="607"/>
      <c r="DO29" s="607"/>
      <c r="DP29" s="607"/>
      <c r="DQ29" s="607"/>
      <c r="DR29" s="607"/>
      <c r="DS29" s="607"/>
      <c r="DT29" s="607"/>
      <c r="DU29" s="607"/>
      <c r="DV29" s="608"/>
      <c r="DW29" s="611">
        <v>21.2</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155400</v>
      </c>
      <c r="S30" s="589"/>
      <c r="T30" s="589"/>
      <c r="U30" s="589"/>
      <c r="V30" s="589"/>
      <c r="W30" s="589"/>
      <c r="X30" s="589"/>
      <c r="Y30" s="590"/>
      <c r="Z30" s="641">
        <v>1.4</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v>
      </c>
      <c r="BH30" s="655"/>
      <c r="BI30" s="655"/>
      <c r="BJ30" s="655"/>
      <c r="BK30" s="655"/>
      <c r="BL30" s="655"/>
      <c r="BM30" s="656">
        <v>94.5</v>
      </c>
      <c r="BN30" s="655"/>
      <c r="BO30" s="655"/>
      <c r="BP30" s="655"/>
      <c r="BQ30" s="657"/>
      <c r="BR30" s="654">
        <v>99</v>
      </c>
      <c r="BS30" s="655"/>
      <c r="BT30" s="655"/>
      <c r="BU30" s="655"/>
      <c r="BV30" s="655"/>
      <c r="BW30" s="655"/>
      <c r="BX30" s="656">
        <v>94.5</v>
      </c>
      <c r="BY30" s="655"/>
      <c r="BZ30" s="655"/>
      <c r="CA30" s="655"/>
      <c r="CB30" s="657"/>
      <c r="CD30" s="660"/>
      <c r="CE30" s="661"/>
      <c r="CF30" s="625" t="s">
        <v>290</v>
      </c>
      <c r="CG30" s="622"/>
      <c r="CH30" s="622"/>
      <c r="CI30" s="622"/>
      <c r="CJ30" s="622"/>
      <c r="CK30" s="622"/>
      <c r="CL30" s="622"/>
      <c r="CM30" s="622"/>
      <c r="CN30" s="622"/>
      <c r="CO30" s="622"/>
      <c r="CP30" s="622"/>
      <c r="CQ30" s="623"/>
      <c r="CR30" s="588">
        <v>1161339</v>
      </c>
      <c r="CS30" s="589"/>
      <c r="CT30" s="589"/>
      <c r="CU30" s="589"/>
      <c r="CV30" s="589"/>
      <c r="CW30" s="589"/>
      <c r="CX30" s="589"/>
      <c r="CY30" s="590"/>
      <c r="CZ30" s="591">
        <v>10.4</v>
      </c>
      <c r="DA30" s="609"/>
      <c r="DB30" s="609"/>
      <c r="DC30" s="610"/>
      <c r="DD30" s="594">
        <v>1139555</v>
      </c>
      <c r="DE30" s="589"/>
      <c r="DF30" s="589"/>
      <c r="DG30" s="589"/>
      <c r="DH30" s="589"/>
      <c r="DI30" s="589"/>
      <c r="DJ30" s="589"/>
      <c r="DK30" s="590"/>
      <c r="DL30" s="594">
        <v>1139555</v>
      </c>
      <c r="DM30" s="589"/>
      <c r="DN30" s="589"/>
      <c r="DO30" s="589"/>
      <c r="DP30" s="589"/>
      <c r="DQ30" s="589"/>
      <c r="DR30" s="589"/>
      <c r="DS30" s="589"/>
      <c r="DT30" s="589"/>
      <c r="DU30" s="589"/>
      <c r="DV30" s="590"/>
      <c r="DW30" s="611">
        <v>19.5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336070</v>
      </c>
      <c r="S31" s="589"/>
      <c r="T31" s="589"/>
      <c r="U31" s="589"/>
      <c r="V31" s="589"/>
      <c r="W31" s="589"/>
      <c r="X31" s="589"/>
      <c r="Y31" s="590"/>
      <c r="Z31" s="641">
        <v>2.9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93.4</v>
      </c>
      <c r="BN31" s="653"/>
      <c r="BO31" s="653"/>
      <c r="BP31" s="653"/>
      <c r="BQ31" s="617"/>
      <c r="BR31" s="652">
        <v>99</v>
      </c>
      <c r="BS31" s="607"/>
      <c r="BT31" s="607"/>
      <c r="BU31" s="607"/>
      <c r="BV31" s="607"/>
      <c r="BW31" s="607"/>
      <c r="BX31" s="643">
        <v>93.3</v>
      </c>
      <c r="BY31" s="653"/>
      <c r="BZ31" s="653"/>
      <c r="CA31" s="653"/>
      <c r="CB31" s="617"/>
      <c r="CD31" s="660"/>
      <c r="CE31" s="661"/>
      <c r="CF31" s="625" t="s">
        <v>294</v>
      </c>
      <c r="CG31" s="622"/>
      <c r="CH31" s="622"/>
      <c r="CI31" s="622"/>
      <c r="CJ31" s="622"/>
      <c r="CK31" s="622"/>
      <c r="CL31" s="622"/>
      <c r="CM31" s="622"/>
      <c r="CN31" s="622"/>
      <c r="CO31" s="622"/>
      <c r="CP31" s="622"/>
      <c r="CQ31" s="623"/>
      <c r="CR31" s="588">
        <v>97777</v>
      </c>
      <c r="CS31" s="607"/>
      <c r="CT31" s="607"/>
      <c r="CU31" s="607"/>
      <c r="CV31" s="607"/>
      <c r="CW31" s="607"/>
      <c r="CX31" s="607"/>
      <c r="CY31" s="608"/>
      <c r="CZ31" s="591">
        <v>0.9</v>
      </c>
      <c r="DA31" s="609"/>
      <c r="DB31" s="609"/>
      <c r="DC31" s="610"/>
      <c r="DD31" s="594">
        <v>97777</v>
      </c>
      <c r="DE31" s="607"/>
      <c r="DF31" s="607"/>
      <c r="DG31" s="607"/>
      <c r="DH31" s="607"/>
      <c r="DI31" s="607"/>
      <c r="DJ31" s="607"/>
      <c r="DK31" s="608"/>
      <c r="DL31" s="594">
        <v>97777</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94007</v>
      </c>
      <c r="S32" s="589"/>
      <c r="T32" s="589"/>
      <c r="U32" s="589"/>
      <c r="V32" s="589"/>
      <c r="W32" s="589"/>
      <c r="X32" s="589"/>
      <c r="Y32" s="590"/>
      <c r="Z32" s="641">
        <v>0.8</v>
      </c>
      <c r="AA32" s="641"/>
      <c r="AB32" s="641"/>
      <c r="AC32" s="641"/>
      <c r="AD32" s="642">
        <v>921</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98.9</v>
      </c>
      <c r="BH32" s="573"/>
      <c r="BI32" s="573"/>
      <c r="BJ32" s="573"/>
      <c r="BK32" s="573"/>
      <c r="BL32" s="573"/>
      <c r="BM32" s="636">
        <v>94.8</v>
      </c>
      <c r="BN32" s="573"/>
      <c r="BO32" s="573"/>
      <c r="BP32" s="573"/>
      <c r="BQ32" s="630"/>
      <c r="BR32" s="651">
        <v>98.9</v>
      </c>
      <c r="BS32" s="573"/>
      <c r="BT32" s="573"/>
      <c r="BU32" s="573"/>
      <c r="BV32" s="573"/>
      <c r="BW32" s="573"/>
      <c r="BX32" s="636">
        <v>95</v>
      </c>
      <c r="BY32" s="573"/>
      <c r="BZ32" s="573"/>
      <c r="CA32" s="573"/>
      <c r="CB32" s="630"/>
      <c r="CD32" s="662"/>
      <c r="CE32" s="663"/>
      <c r="CF32" s="625" t="s">
        <v>297</v>
      </c>
      <c r="CG32" s="622"/>
      <c r="CH32" s="622"/>
      <c r="CI32" s="622"/>
      <c r="CJ32" s="622"/>
      <c r="CK32" s="622"/>
      <c r="CL32" s="622"/>
      <c r="CM32" s="622"/>
      <c r="CN32" s="622"/>
      <c r="CO32" s="622"/>
      <c r="CP32" s="622"/>
      <c r="CQ32" s="623"/>
      <c r="CR32" s="588">
        <v>58</v>
      </c>
      <c r="CS32" s="589"/>
      <c r="CT32" s="589"/>
      <c r="CU32" s="589"/>
      <c r="CV32" s="589"/>
      <c r="CW32" s="589"/>
      <c r="CX32" s="589"/>
      <c r="CY32" s="590"/>
      <c r="CZ32" s="591">
        <v>0</v>
      </c>
      <c r="DA32" s="609"/>
      <c r="DB32" s="609"/>
      <c r="DC32" s="610"/>
      <c r="DD32" s="594">
        <v>58</v>
      </c>
      <c r="DE32" s="589"/>
      <c r="DF32" s="589"/>
      <c r="DG32" s="589"/>
      <c r="DH32" s="589"/>
      <c r="DI32" s="589"/>
      <c r="DJ32" s="589"/>
      <c r="DK32" s="590"/>
      <c r="DL32" s="594">
        <v>58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2294484</v>
      </c>
      <c r="S33" s="589"/>
      <c r="T33" s="589"/>
      <c r="U33" s="589"/>
      <c r="V33" s="589"/>
      <c r="W33" s="589"/>
      <c r="X33" s="589"/>
      <c r="Y33" s="590"/>
      <c r="Z33" s="641">
        <v>20.100000000000001</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3271457</v>
      </c>
      <c r="CS33" s="607"/>
      <c r="CT33" s="607"/>
      <c r="CU33" s="607"/>
      <c r="CV33" s="607"/>
      <c r="CW33" s="607"/>
      <c r="CX33" s="607"/>
      <c r="CY33" s="608"/>
      <c r="CZ33" s="591">
        <v>29.3</v>
      </c>
      <c r="DA33" s="609"/>
      <c r="DB33" s="609"/>
      <c r="DC33" s="610"/>
      <c r="DD33" s="594">
        <v>2687098</v>
      </c>
      <c r="DE33" s="607"/>
      <c r="DF33" s="607"/>
      <c r="DG33" s="607"/>
      <c r="DH33" s="607"/>
      <c r="DI33" s="607"/>
      <c r="DJ33" s="607"/>
      <c r="DK33" s="608"/>
      <c r="DL33" s="594">
        <v>2104422</v>
      </c>
      <c r="DM33" s="607"/>
      <c r="DN33" s="607"/>
      <c r="DO33" s="607"/>
      <c r="DP33" s="607"/>
      <c r="DQ33" s="607"/>
      <c r="DR33" s="607"/>
      <c r="DS33" s="607"/>
      <c r="DT33" s="607"/>
      <c r="DU33" s="607"/>
      <c r="DV33" s="608"/>
      <c r="DW33" s="611">
        <v>36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1084287</v>
      </c>
      <c r="CS34" s="589"/>
      <c r="CT34" s="589"/>
      <c r="CU34" s="589"/>
      <c r="CV34" s="589"/>
      <c r="CW34" s="589"/>
      <c r="CX34" s="589"/>
      <c r="CY34" s="590"/>
      <c r="CZ34" s="591">
        <v>9.6999999999999993</v>
      </c>
      <c r="DA34" s="609"/>
      <c r="DB34" s="609"/>
      <c r="DC34" s="610"/>
      <c r="DD34" s="594">
        <v>853198</v>
      </c>
      <c r="DE34" s="589"/>
      <c r="DF34" s="589"/>
      <c r="DG34" s="589"/>
      <c r="DH34" s="589"/>
      <c r="DI34" s="589"/>
      <c r="DJ34" s="589"/>
      <c r="DK34" s="590"/>
      <c r="DL34" s="594">
        <v>726284</v>
      </c>
      <c r="DM34" s="589"/>
      <c r="DN34" s="589"/>
      <c r="DO34" s="589"/>
      <c r="DP34" s="589"/>
      <c r="DQ34" s="589"/>
      <c r="DR34" s="589"/>
      <c r="DS34" s="589"/>
      <c r="DT34" s="589"/>
      <c r="DU34" s="589"/>
      <c r="DV34" s="590"/>
      <c r="DW34" s="611">
        <v>12.4</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350984</v>
      </c>
      <c r="S35" s="589"/>
      <c r="T35" s="589"/>
      <c r="U35" s="589"/>
      <c r="V35" s="589"/>
      <c r="W35" s="589"/>
      <c r="X35" s="589"/>
      <c r="Y35" s="590"/>
      <c r="Z35" s="641">
        <v>3.1</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1439592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100105</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48951</v>
      </c>
      <c r="CS35" s="607"/>
      <c r="CT35" s="607"/>
      <c r="CU35" s="607"/>
      <c r="CV35" s="607"/>
      <c r="CW35" s="607"/>
      <c r="CX35" s="607"/>
      <c r="CY35" s="608"/>
      <c r="CZ35" s="591">
        <v>0.4</v>
      </c>
      <c r="DA35" s="609"/>
      <c r="DB35" s="609"/>
      <c r="DC35" s="610"/>
      <c r="DD35" s="594">
        <v>40925</v>
      </c>
      <c r="DE35" s="607"/>
      <c r="DF35" s="607"/>
      <c r="DG35" s="607"/>
      <c r="DH35" s="607"/>
      <c r="DI35" s="607"/>
      <c r="DJ35" s="607"/>
      <c r="DK35" s="608"/>
      <c r="DL35" s="594">
        <v>40925</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11430185</v>
      </c>
      <c r="S36" s="629"/>
      <c r="T36" s="629"/>
      <c r="U36" s="629"/>
      <c r="V36" s="629"/>
      <c r="W36" s="629"/>
      <c r="X36" s="629"/>
      <c r="Y36" s="632"/>
      <c r="Z36" s="633">
        <v>100</v>
      </c>
      <c r="AA36" s="633"/>
      <c r="AB36" s="633"/>
      <c r="AC36" s="633"/>
      <c r="AD36" s="634">
        <v>5488361</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349199</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40197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394563</v>
      </c>
      <c r="CS36" s="589"/>
      <c r="CT36" s="589"/>
      <c r="CU36" s="589"/>
      <c r="CV36" s="589"/>
      <c r="CW36" s="589"/>
      <c r="CX36" s="589"/>
      <c r="CY36" s="590"/>
      <c r="CZ36" s="591">
        <v>3.5</v>
      </c>
      <c r="DA36" s="609"/>
      <c r="DB36" s="609"/>
      <c r="DC36" s="610"/>
      <c r="DD36" s="594">
        <v>309212</v>
      </c>
      <c r="DE36" s="589"/>
      <c r="DF36" s="589"/>
      <c r="DG36" s="589"/>
      <c r="DH36" s="589"/>
      <c r="DI36" s="589"/>
      <c r="DJ36" s="589"/>
      <c r="DK36" s="590"/>
      <c r="DL36" s="594">
        <v>186795</v>
      </c>
      <c r="DM36" s="589"/>
      <c r="DN36" s="589"/>
      <c r="DO36" s="589"/>
      <c r="DP36" s="589"/>
      <c r="DQ36" s="589"/>
      <c r="DR36" s="589"/>
      <c r="DS36" s="589"/>
      <c r="DT36" s="589"/>
      <c r="DU36" s="589"/>
      <c r="DV36" s="590"/>
      <c r="DW36" s="611">
        <v>3.2</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26020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2897</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32366</v>
      </c>
      <c r="CS37" s="607"/>
      <c r="CT37" s="607"/>
      <c r="CU37" s="607"/>
      <c r="CV37" s="607"/>
      <c r="CW37" s="607"/>
      <c r="CX37" s="607"/>
      <c r="CY37" s="608"/>
      <c r="CZ37" s="591">
        <v>0.3</v>
      </c>
      <c r="DA37" s="609"/>
      <c r="DB37" s="609"/>
      <c r="DC37" s="610"/>
      <c r="DD37" s="594">
        <v>32366</v>
      </c>
      <c r="DE37" s="607"/>
      <c r="DF37" s="607"/>
      <c r="DG37" s="607"/>
      <c r="DH37" s="607"/>
      <c r="DI37" s="607"/>
      <c r="DJ37" s="607"/>
      <c r="DK37" s="608"/>
      <c r="DL37" s="594">
        <v>32366</v>
      </c>
      <c r="DM37" s="607"/>
      <c r="DN37" s="607"/>
      <c r="DO37" s="607"/>
      <c r="DP37" s="607"/>
      <c r="DQ37" s="607"/>
      <c r="DR37" s="607"/>
      <c r="DS37" s="607"/>
      <c r="DT37" s="607"/>
      <c r="DU37" s="607"/>
      <c r="DV37" s="608"/>
      <c r="DW37" s="611">
        <v>0.6</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24403</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4619</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1415189</v>
      </c>
      <c r="CS38" s="589"/>
      <c r="CT38" s="589"/>
      <c r="CU38" s="589"/>
      <c r="CV38" s="589"/>
      <c r="CW38" s="589"/>
      <c r="CX38" s="589"/>
      <c r="CY38" s="590"/>
      <c r="CZ38" s="591">
        <v>12.7</v>
      </c>
      <c r="DA38" s="609"/>
      <c r="DB38" s="609"/>
      <c r="DC38" s="610"/>
      <c r="DD38" s="594">
        <v>1239317</v>
      </c>
      <c r="DE38" s="589"/>
      <c r="DF38" s="589"/>
      <c r="DG38" s="589"/>
      <c r="DH38" s="589"/>
      <c r="DI38" s="589"/>
      <c r="DJ38" s="589"/>
      <c r="DK38" s="590"/>
      <c r="DL38" s="594">
        <v>1138612</v>
      </c>
      <c r="DM38" s="589"/>
      <c r="DN38" s="589"/>
      <c r="DO38" s="589"/>
      <c r="DP38" s="589"/>
      <c r="DQ38" s="589"/>
      <c r="DR38" s="589"/>
      <c r="DS38" s="589"/>
      <c r="DT38" s="589"/>
      <c r="DU38" s="589"/>
      <c r="DV38" s="590"/>
      <c r="DW38" s="611">
        <v>19.5</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88</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286781</v>
      </c>
      <c r="CS39" s="607"/>
      <c r="CT39" s="607"/>
      <c r="CU39" s="607"/>
      <c r="CV39" s="607"/>
      <c r="CW39" s="607"/>
      <c r="CX39" s="607"/>
      <c r="CY39" s="608"/>
      <c r="CZ39" s="591">
        <v>2.6</v>
      </c>
      <c r="DA39" s="609"/>
      <c r="DB39" s="609"/>
      <c r="DC39" s="610"/>
      <c r="DD39" s="594">
        <v>232640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238988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133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41686</v>
      </c>
      <c r="CS40" s="589"/>
      <c r="CT40" s="589"/>
      <c r="CU40" s="589"/>
      <c r="CV40" s="589"/>
      <c r="CW40" s="589"/>
      <c r="CX40" s="589"/>
      <c r="CY40" s="590"/>
      <c r="CZ40" s="591">
        <v>0.4</v>
      </c>
      <c r="DA40" s="609"/>
      <c r="DB40" s="609"/>
      <c r="DC40" s="610"/>
      <c r="DD40" s="594">
        <v>11806</v>
      </c>
      <c r="DE40" s="589"/>
      <c r="DF40" s="589"/>
      <c r="DG40" s="589"/>
      <c r="DH40" s="589"/>
      <c r="DI40" s="589"/>
      <c r="DJ40" s="589"/>
      <c r="DK40" s="590"/>
      <c r="DL40" s="594">
        <v>11806</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800982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427</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2770363</v>
      </c>
      <c r="CS42" s="589"/>
      <c r="CT42" s="589"/>
      <c r="CU42" s="589"/>
      <c r="CV42" s="589"/>
      <c r="CW42" s="589"/>
      <c r="CX42" s="589"/>
      <c r="CY42" s="590"/>
      <c r="CZ42" s="591">
        <v>24.8</v>
      </c>
      <c r="DA42" s="592"/>
      <c r="DB42" s="592"/>
      <c r="DC42" s="593"/>
      <c r="DD42" s="594">
        <v>434193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71553</v>
      </c>
      <c r="CS43" s="607"/>
      <c r="CT43" s="607"/>
      <c r="CU43" s="607"/>
      <c r="CV43" s="607"/>
      <c r="CW43" s="607"/>
      <c r="CX43" s="607"/>
      <c r="CY43" s="608"/>
      <c r="CZ43" s="591">
        <v>0.6</v>
      </c>
      <c r="DA43" s="609"/>
      <c r="DB43" s="609"/>
      <c r="DC43" s="610"/>
      <c r="DD43" s="594">
        <v>71553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2761022</v>
      </c>
      <c r="CS44" s="589"/>
      <c r="CT44" s="589"/>
      <c r="CU44" s="589"/>
      <c r="CV44" s="589"/>
      <c r="CW44" s="589"/>
      <c r="CX44" s="589"/>
      <c r="CY44" s="590"/>
      <c r="CZ44" s="591">
        <v>24.7</v>
      </c>
      <c r="DA44" s="592"/>
      <c r="DB44" s="592"/>
      <c r="DC44" s="593"/>
      <c r="DD44" s="594">
        <v>432504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835434</v>
      </c>
      <c r="CS45" s="607"/>
      <c r="CT45" s="607"/>
      <c r="CU45" s="607"/>
      <c r="CV45" s="607"/>
      <c r="CW45" s="607"/>
      <c r="CX45" s="607"/>
      <c r="CY45" s="608"/>
      <c r="CZ45" s="591">
        <v>7.5</v>
      </c>
      <c r="DA45" s="609"/>
      <c r="DB45" s="609"/>
      <c r="DC45" s="610"/>
      <c r="DD45" s="594">
        <v>26492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1881909</v>
      </c>
      <c r="CS46" s="589"/>
      <c r="CT46" s="589"/>
      <c r="CU46" s="589"/>
      <c r="CV46" s="589"/>
      <c r="CW46" s="589"/>
      <c r="CX46" s="589"/>
      <c r="CY46" s="590"/>
      <c r="CZ46" s="591">
        <v>16.8</v>
      </c>
      <c r="DA46" s="592"/>
      <c r="DB46" s="592"/>
      <c r="DC46" s="593"/>
      <c r="DD46" s="594">
        <v>397445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9341</v>
      </c>
      <c r="CS47" s="607"/>
      <c r="CT47" s="607"/>
      <c r="CU47" s="607"/>
      <c r="CV47" s="607"/>
      <c r="CW47" s="607"/>
      <c r="CX47" s="607"/>
      <c r="CY47" s="608"/>
      <c r="CZ47" s="591">
        <v>0.1</v>
      </c>
      <c r="DA47" s="609"/>
      <c r="DB47" s="609"/>
      <c r="DC47" s="610"/>
      <c r="DD47" s="594">
        <v>1689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11170102</v>
      </c>
      <c r="CS49" s="573"/>
      <c r="CT49" s="573"/>
      <c r="CU49" s="573"/>
      <c r="CV49" s="573"/>
      <c r="CW49" s="573"/>
      <c r="CX49" s="573"/>
      <c r="CY49" s="574"/>
      <c r="CZ49" s="575">
        <v>100</v>
      </c>
      <c r="DA49" s="576"/>
      <c r="DB49" s="576"/>
      <c r="DC49" s="577"/>
      <c r="DD49" s="578">
        <v>6778827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11394</v>
      </c>
      <c r="R7" s="1101"/>
      <c r="S7" s="1101"/>
      <c r="T7" s="1101"/>
      <c r="U7" s="1101"/>
      <c r="V7" s="1101">
        <v>11134</v>
      </c>
      <c r="W7" s="1101"/>
      <c r="X7" s="1101"/>
      <c r="Y7" s="1101"/>
      <c r="Z7" s="1101"/>
      <c r="AA7" s="1101">
        <v>260</v>
      </c>
      <c r="AB7" s="1101"/>
      <c r="AC7" s="1101"/>
      <c r="AD7" s="1101"/>
      <c r="AE7" s="1102"/>
      <c r="AF7" s="1103">
        <v>255</v>
      </c>
      <c r="AG7" s="1104"/>
      <c r="AH7" s="1104"/>
      <c r="AI7" s="1104"/>
      <c r="AJ7" s="1105"/>
      <c r="AK7" s="1087">
        <v>155</v>
      </c>
      <c r="AL7" s="1088"/>
      <c r="AM7" s="1088"/>
      <c r="AN7" s="1088"/>
      <c r="AO7" s="1088"/>
      <c r="AP7" s="1088">
        <v>11311</v>
      </c>
      <c r="AQ7" s="1088"/>
      <c r="AR7" s="1088"/>
      <c r="AS7" s="1088"/>
      <c r="AT7" s="1088"/>
      <c r="AU7" s="1089" t="s">
        <v>528</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529</v>
      </c>
      <c r="BT7" s="1092"/>
      <c r="BU7" s="1092"/>
      <c r="BV7" s="1092"/>
      <c r="BW7" s="1092"/>
      <c r="BX7" s="1092"/>
      <c r="BY7" s="1092"/>
      <c r="BZ7" s="1092"/>
      <c r="CA7" s="1092"/>
      <c r="CB7" s="1092"/>
      <c r="CC7" s="1092"/>
      <c r="CD7" s="1092"/>
      <c r="CE7" s="1092"/>
      <c r="CF7" s="1092"/>
      <c r="CG7" s="1093"/>
      <c r="CH7" s="1084">
        <v>-3</v>
      </c>
      <c r="CI7" s="1085"/>
      <c r="CJ7" s="1085"/>
      <c r="CK7" s="1085"/>
      <c r="CL7" s="1086"/>
      <c r="CM7" s="1084">
        <v>130</v>
      </c>
      <c r="CN7" s="1085"/>
      <c r="CO7" s="1085"/>
      <c r="CP7" s="1085"/>
      <c r="CQ7" s="1086"/>
      <c r="CR7" s="1084">
        <v>5</v>
      </c>
      <c r="CS7" s="1085"/>
      <c r="CT7" s="1085"/>
      <c r="CU7" s="1085"/>
      <c r="CV7" s="1086"/>
      <c r="CW7" s="1084" t="s">
        <v>472</v>
      </c>
      <c r="CX7" s="1085"/>
      <c r="CY7" s="1085"/>
      <c r="CZ7" s="1085"/>
      <c r="DA7" s="1086"/>
      <c r="DB7" s="1084" t="s">
        <v>472</v>
      </c>
      <c r="DC7" s="1085"/>
      <c r="DD7" s="1085"/>
      <c r="DE7" s="1085"/>
      <c r="DF7" s="1086"/>
      <c r="DG7" s="1084" t="s">
        <v>472</v>
      </c>
      <c r="DH7" s="1085"/>
      <c r="DI7" s="1085"/>
      <c r="DJ7" s="1085"/>
      <c r="DK7" s="1086"/>
      <c r="DL7" s="1084" t="s">
        <v>472</v>
      </c>
      <c r="DM7" s="1085"/>
      <c r="DN7" s="1085"/>
      <c r="DO7" s="1085"/>
      <c r="DP7" s="1086"/>
      <c r="DQ7" s="1084" t="s">
        <v>472</v>
      </c>
      <c r="DR7" s="1085"/>
      <c r="DS7" s="1085"/>
      <c r="DT7" s="1085"/>
      <c r="DU7" s="1086"/>
      <c r="DV7" s="1111"/>
      <c r="DW7" s="1112"/>
      <c r="DX7" s="1112"/>
      <c r="DY7" s="1112"/>
      <c r="DZ7" s="1113"/>
      <c r="EA7" s="205"/>
    </row>
    <row r="8" spans="1:131" s="206" customFormat="1" ht="26.25" customHeight="1" x14ac:dyDescent="0.15">
      <c r="A8" s="212">
        <v>2</v>
      </c>
      <c r="B8" s="1027" t="s">
        <v>362</v>
      </c>
      <c r="C8" s="1028"/>
      <c r="D8" s="1028"/>
      <c r="E8" s="1028"/>
      <c r="F8" s="1028"/>
      <c r="G8" s="1028"/>
      <c r="H8" s="1028"/>
      <c r="I8" s="1028"/>
      <c r="J8" s="1028"/>
      <c r="K8" s="1028"/>
      <c r="L8" s="1028"/>
      <c r="M8" s="1028"/>
      <c r="N8" s="1028"/>
      <c r="O8" s="1028"/>
      <c r="P8" s="1029"/>
      <c r="Q8" s="1039">
        <v>40</v>
      </c>
      <c r="R8" s="1040"/>
      <c r="S8" s="1040"/>
      <c r="T8" s="1040"/>
      <c r="U8" s="1040"/>
      <c r="V8" s="1040">
        <v>40</v>
      </c>
      <c r="W8" s="1040"/>
      <c r="X8" s="1040"/>
      <c r="Y8" s="1040"/>
      <c r="Z8" s="1040"/>
      <c r="AA8" s="1040">
        <v>0</v>
      </c>
      <c r="AB8" s="1040"/>
      <c r="AC8" s="1040"/>
      <c r="AD8" s="1040"/>
      <c r="AE8" s="1041"/>
      <c r="AF8" s="1033">
        <v>0</v>
      </c>
      <c r="AG8" s="1034"/>
      <c r="AH8" s="1034"/>
      <c r="AI8" s="1034"/>
      <c r="AJ8" s="1035"/>
      <c r="AK8" s="1082" t="s">
        <v>472</v>
      </c>
      <c r="AL8" s="1083"/>
      <c r="AM8" s="1083"/>
      <c r="AN8" s="1083"/>
      <c r="AO8" s="1083"/>
      <c r="AP8" s="1083" t="s">
        <v>472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t="s">
        <v>363</v>
      </c>
      <c r="C9" s="1028"/>
      <c r="D9" s="1028"/>
      <c r="E9" s="1028"/>
      <c r="F9" s="1028"/>
      <c r="G9" s="1028"/>
      <c r="H9" s="1028"/>
      <c r="I9" s="1028"/>
      <c r="J9" s="1028"/>
      <c r="K9" s="1028"/>
      <c r="L9" s="1028"/>
      <c r="M9" s="1028"/>
      <c r="N9" s="1028"/>
      <c r="O9" s="1028"/>
      <c r="P9" s="1029"/>
      <c r="Q9" s="1039">
        <v>121</v>
      </c>
      <c r="R9" s="1040"/>
      <c r="S9" s="1040"/>
      <c r="T9" s="1040"/>
      <c r="U9" s="1040"/>
      <c r="V9" s="1040">
        <v>121</v>
      </c>
      <c r="W9" s="1040"/>
      <c r="X9" s="1040"/>
      <c r="Y9" s="1040"/>
      <c r="Z9" s="1040"/>
      <c r="AA9" s="1040" t="s">
        <v>472</v>
      </c>
      <c r="AB9" s="1040"/>
      <c r="AC9" s="1040"/>
      <c r="AD9" s="1040"/>
      <c r="AE9" s="1041"/>
      <c r="AF9" s="1033" t="s">
        <v>472</v>
      </c>
      <c r="AG9" s="1034"/>
      <c r="AH9" s="1034"/>
      <c r="AI9" s="1034"/>
      <c r="AJ9" s="1035"/>
      <c r="AK9" s="1082">
        <v>118</v>
      </c>
      <c r="AL9" s="1083"/>
      <c r="AM9" s="1083"/>
      <c r="AN9" s="1083"/>
      <c r="AO9" s="1083"/>
      <c r="AP9" s="1083">
        <v>495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11438</v>
      </c>
      <c r="R23" s="1065"/>
      <c r="S23" s="1065"/>
      <c r="T23" s="1065"/>
      <c r="U23" s="1065"/>
      <c r="V23" s="1065">
        <v>11178</v>
      </c>
      <c r="W23" s="1065"/>
      <c r="X23" s="1065"/>
      <c r="Y23" s="1065"/>
      <c r="Z23" s="1065"/>
      <c r="AA23" s="1065">
        <v>260</v>
      </c>
      <c r="AB23" s="1065"/>
      <c r="AC23" s="1065"/>
      <c r="AD23" s="1065"/>
      <c r="AE23" s="1066"/>
      <c r="AF23" s="1067">
        <v>255</v>
      </c>
      <c r="AG23" s="1065"/>
      <c r="AH23" s="1065"/>
      <c r="AI23" s="1065"/>
      <c r="AJ23" s="1068"/>
      <c r="AK23" s="1069"/>
      <c r="AL23" s="1070"/>
      <c r="AM23" s="1070"/>
      <c r="AN23" s="1070"/>
      <c r="AO23" s="1070"/>
      <c r="AP23" s="1065">
        <v>11806</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3251</v>
      </c>
      <c r="R28" s="1050"/>
      <c r="S28" s="1050"/>
      <c r="T28" s="1050"/>
      <c r="U28" s="1050"/>
      <c r="V28" s="1050">
        <v>3151</v>
      </c>
      <c r="W28" s="1050"/>
      <c r="X28" s="1050"/>
      <c r="Y28" s="1050"/>
      <c r="Z28" s="1050"/>
      <c r="AA28" s="1050">
        <v>100</v>
      </c>
      <c r="AB28" s="1050"/>
      <c r="AC28" s="1050"/>
      <c r="AD28" s="1050"/>
      <c r="AE28" s="1051"/>
      <c r="AF28" s="1052">
        <v>100</v>
      </c>
      <c r="AG28" s="1050"/>
      <c r="AH28" s="1050"/>
      <c r="AI28" s="1050"/>
      <c r="AJ28" s="1053"/>
      <c r="AK28" s="1054">
        <v>239</v>
      </c>
      <c r="AL28" s="1042"/>
      <c r="AM28" s="1042"/>
      <c r="AN28" s="1042"/>
      <c r="AO28" s="1042"/>
      <c r="AP28" s="1042" t="s">
        <v>472</v>
      </c>
      <c r="AQ28" s="1042"/>
      <c r="AR28" s="1042"/>
      <c r="AS28" s="1042"/>
      <c r="AT28" s="1042"/>
      <c r="AU28" s="1042" t="s">
        <v>472</v>
      </c>
      <c r="AV28" s="1042"/>
      <c r="AW28" s="1042"/>
      <c r="AX28" s="1042"/>
      <c r="AY28" s="1042"/>
      <c r="AZ28" s="1043" t="s">
        <v>472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2550</v>
      </c>
      <c r="R29" s="1040"/>
      <c r="S29" s="1040"/>
      <c r="T29" s="1040"/>
      <c r="U29" s="1040"/>
      <c r="V29" s="1040">
        <v>2509</v>
      </c>
      <c r="W29" s="1040"/>
      <c r="X29" s="1040"/>
      <c r="Y29" s="1040"/>
      <c r="Z29" s="1040"/>
      <c r="AA29" s="1040">
        <v>41</v>
      </c>
      <c r="AB29" s="1040"/>
      <c r="AC29" s="1040"/>
      <c r="AD29" s="1040"/>
      <c r="AE29" s="1041"/>
      <c r="AF29" s="1033">
        <v>41</v>
      </c>
      <c r="AG29" s="1034"/>
      <c r="AH29" s="1034"/>
      <c r="AI29" s="1034"/>
      <c r="AJ29" s="1035"/>
      <c r="AK29" s="976">
        <v>378</v>
      </c>
      <c r="AL29" s="967"/>
      <c r="AM29" s="967"/>
      <c r="AN29" s="967"/>
      <c r="AO29" s="967"/>
      <c r="AP29" s="967" t="s">
        <v>472</v>
      </c>
      <c r="AQ29" s="967"/>
      <c r="AR29" s="967"/>
      <c r="AS29" s="967"/>
      <c r="AT29" s="967"/>
      <c r="AU29" s="967" t="s">
        <v>472</v>
      </c>
      <c r="AV29" s="967"/>
      <c r="AW29" s="967"/>
      <c r="AX29" s="967"/>
      <c r="AY29" s="967"/>
      <c r="AZ29" s="1038" t="s">
        <v>472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285</v>
      </c>
      <c r="R30" s="1040"/>
      <c r="S30" s="1040"/>
      <c r="T30" s="1040"/>
      <c r="U30" s="1040"/>
      <c r="V30" s="1040">
        <v>285</v>
      </c>
      <c r="W30" s="1040"/>
      <c r="X30" s="1040"/>
      <c r="Y30" s="1040"/>
      <c r="Z30" s="1040"/>
      <c r="AA30" s="1040">
        <v>0</v>
      </c>
      <c r="AB30" s="1040"/>
      <c r="AC30" s="1040"/>
      <c r="AD30" s="1040"/>
      <c r="AE30" s="1041"/>
      <c r="AF30" s="1033">
        <v>0</v>
      </c>
      <c r="AG30" s="1034"/>
      <c r="AH30" s="1034"/>
      <c r="AI30" s="1034"/>
      <c r="AJ30" s="1035"/>
      <c r="AK30" s="976">
        <v>87</v>
      </c>
      <c r="AL30" s="967"/>
      <c r="AM30" s="967"/>
      <c r="AN30" s="967"/>
      <c r="AO30" s="967"/>
      <c r="AP30" s="967" t="s">
        <v>472</v>
      </c>
      <c r="AQ30" s="967"/>
      <c r="AR30" s="967"/>
      <c r="AS30" s="967"/>
      <c r="AT30" s="967"/>
      <c r="AU30" s="967" t="s">
        <v>472</v>
      </c>
      <c r="AV30" s="967"/>
      <c r="AW30" s="967"/>
      <c r="AX30" s="967"/>
      <c r="AY30" s="967"/>
      <c r="AZ30" s="1038" t="s">
        <v>472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348</v>
      </c>
      <c r="R31" s="1040"/>
      <c r="S31" s="1040"/>
      <c r="T31" s="1040"/>
      <c r="U31" s="1040"/>
      <c r="V31" s="1040">
        <v>297</v>
      </c>
      <c r="W31" s="1040"/>
      <c r="X31" s="1040"/>
      <c r="Y31" s="1040"/>
      <c r="Z31" s="1040"/>
      <c r="AA31" s="1040">
        <v>51</v>
      </c>
      <c r="AB31" s="1040"/>
      <c r="AC31" s="1040"/>
      <c r="AD31" s="1040"/>
      <c r="AE31" s="1041"/>
      <c r="AF31" s="1033">
        <v>705</v>
      </c>
      <c r="AG31" s="1034"/>
      <c r="AH31" s="1034"/>
      <c r="AI31" s="1034"/>
      <c r="AJ31" s="1035"/>
      <c r="AK31" s="976">
        <v>25</v>
      </c>
      <c r="AL31" s="967"/>
      <c r="AM31" s="967"/>
      <c r="AN31" s="967"/>
      <c r="AO31" s="967"/>
      <c r="AP31" s="967">
        <v>667</v>
      </c>
      <c r="AQ31" s="967"/>
      <c r="AR31" s="967"/>
      <c r="AS31" s="967"/>
      <c r="AT31" s="967"/>
      <c r="AU31" s="967">
        <v>169</v>
      </c>
      <c r="AV31" s="967"/>
      <c r="AW31" s="967"/>
      <c r="AX31" s="967"/>
      <c r="AY31" s="967"/>
      <c r="AZ31" s="1038" t="s">
        <v>472</v>
      </c>
      <c r="BA31" s="1038"/>
      <c r="BB31" s="1038"/>
      <c r="BC31" s="1038"/>
      <c r="BD31" s="1038"/>
      <c r="BE31" s="1022" t="s">
        <v>530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45</v>
      </c>
      <c r="R32" s="1040"/>
      <c r="S32" s="1040"/>
      <c r="T32" s="1040"/>
      <c r="U32" s="1040"/>
      <c r="V32" s="1040">
        <v>45</v>
      </c>
      <c r="W32" s="1040"/>
      <c r="X32" s="1040"/>
      <c r="Y32" s="1040"/>
      <c r="Z32" s="1040"/>
      <c r="AA32" s="1040">
        <v>0</v>
      </c>
      <c r="AB32" s="1040"/>
      <c r="AC32" s="1040"/>
      <c r="AD32" s="1040"/>
      <c r="AE32" s="1041"/>
      <c r="AF32" s="1033">
        <v>0</v>
      </c>
      <c r="AG32" s="1034"/>
      <c r="AH32" s="1034"/>
      <c r="AI32" s="1034"/>
      <c r="AJ32" s="1035"/>
      <c r="AK32" s="976">
        <v>26</v>
      </c>
      <c r="AL32" s="967"/>
      <c r="AM32" s="967"/>
      <c r="AN32" s="967"/>
      <c r="AO32" s="967"/>
      <c r="AP32" s="967">
        <v>180</v>
      </c>
      <c r="AQ32" s="967"/>
      <c r="AR32" s="967"/>
      <c r="AS32" s="967"/>
      <c r="AT32" s="967"/>
      <c r="AU32" s="967">
        <v>130</v>
      </c>
      <c r="AV32" s="967"/>
      <c r="AW32" s="967"/>
      <c r="AX32" s="967"/>
      <c r="AY32" s="967"/>
      <c r="AZ32" s="1038" t="s">
        <v>472</v>
      </c>
      <c r="BA32" s="1038"/>
      <c r="BB32" s="1038"/>
      <c r="BC32" s="1038"/>
      <c r="BD32" s="1038"/>
      <c r="BE32" s="1022" t="s">
        <v>531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382</v>
      </c>
      <c r="C33" s="1028"/>
      <c r="D33" s="1028"/>
      <c r="E33" s="1028"/>
      <c r="F33" s="1028"/>
      <c r="G33" s="1028"/>
      <c r="H33" s="1028"/>
      <c r="I33" s="1028"/>
      <c r="J33" s="1028"/>
      <c r="K33" s="1028"/>
      <c r="L33" s="1028"/>
      <c r="M33" s="1028"/>
      <c r="N33" s="1028"/>
      <c r="O33" s="1028"/>
      <c r="P33" s="1029"/>
      <c r="Q33" s="1039">
        <v>903</v>
      </c>
      <c r="R33" s="1040"/>
      <c r="S33" s="1040"/>
      <c r="T33" s="1040"/>
      <c r="U33" s="1040"/>
      <c r="V33" s="1040">
        <v>902</v>
      </c>
      <c r="W33" s="1040"/>
      <c r="X33" s="1040"/>
      <c r="Y33" s="1040"/>
      <c r="Z33" s="1040"/>
      <c r="AA33" s="1040">
        <v>1</v>
      </c>
      <c r="AB33" s="1040"/>
      <c r="AC33" s="1040"/>
      <c r="AD33" s="1040"/>
      <c r="AE33" s="1041"/>
      <c r="AF33" s="1033">
        <v>1</v>
      </c>
      <c r="AG33" s="1034"/>
      <c r="AH33" s="1034"/>
      <c r="AI33" s="1034"/>
      <c r="AJ33" s="1035"/>
      <c r="AK33" s="976">
        <v>349</v>
      </c>
      <c r="AL33" s="967"/>
      <c r="AM33" s="967"/>
      <c r="AN33" s="967"/>
      <c r="AO33" s="967"/>
      <c r="AP33" s="967">
        <v>3623</v>
      </c>
      <c r="AQ33" s="967"/>
      <c r="AR33" s="967"/>
      <c r="AS33" s="967"/>
      <c r="AT33" s="967"/>
      <c r="AU33" s="967">
        <v>3293</v>
      </c>
      <c r="AV33" s="967"/>
      <c r="AW33" s="967"/>
      <c r="AX33" s="967"/>
      <c r="AY33" s="967"/>
      <c r="AZ33" s="1038" t="s">
        <v>472</v>
      </c>
      <c r="BA33" s="1038"/>
      <c r="BB33" s="1038"/>
      <c r="BC33" s="1038"/>
      <c r="BD33" s="1038"/>
      <c r="BE33" s="1022" t="s">
        <v>532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848</v>
      </c>
      <c r="AG63" s="955"/>
      <c r="AH63" s="955"/>
      <c r="AI63" s="955"/>
      <c r="AJ63" s="1020"/>
      <c r="AK63" s="1021"/>
      <c r="AL63" s="959"/>
      <c r="AM63" s="959"/>
      <c r="AN63" s="959"/>
      <c r="AO63" s="959"/>
      <c r="AP63" s="955">
        <v>4470</v>
      </c>
      <c r="AQ63" s="955"/>
      <c r="AR63" s="955"/>
      <c r="AS63" s="955"/>
      <c r="AT63" s="955"/>
      <c r="AU63" s="955">
        <v>3592</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61</v>
      </c>
      <c r="R68" s="978"/>
      <c r="S68" s="978"/>
      <c r="T68" s="978"/>
      <c r="U68" s="978"/>
      <c r="V68" s="978">
        <v>50</v>
      </c>
      <c r="W68" s="978"/>
      <c r="X68" s="978"/>
      <c r="Y68" s="978"/>
      <c r="Z68" s="978"/>
      <c r="AA68" s="978">
        <v>11</v>
      </c>
      <c r="AB68" s="978"/>
      <c r="AC68" s="978"/>
      <c r="AD68" s="978"/>
      <c r="AE68" s="978"/>
      <c r="AF68" s="978">
        <v>11</v>
      </c>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100</v>
      </c>
      <c r="R69" s="967"/>
      <c r="S69" s="967"/>
      <c r="T69" s="967"/>
      <c r="U69" s="967"/>
      <c r="V69" s="967">
        <v>93</v>
      </c>
      <c r="W69" s="967"/>
      <c r="X69" s="967"/>
      <c r="Y69" s="967"/>
      <c r="Z69" s="967"/>
      <c r="AA69" s="967">
        <v>7</v>
      </c>
      <c r="AB69" s="967"/>
      <c r="AC69" s="967"/>
      <c r="AD69" s="967"/>
      <c r="AE69" s="967"/>
      <c r="AF69" s="967">
        <v>7</v>
      </c>
      <c r="AG69" s="967"/>
      <c r="AH69" s="967"/>
      <c r="AI69" s="967"/>
      <c r="AJ69" s="967"/>
      <c r="AK69" s="967"/>
      <c r="AL69" s="967"/>
      <c r="AM69" s="967"/>
      <c r="AN69" s="967"/>
      <c r="AO69" s="967"/>
      <c r="AP69" s="967">
        <v>62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215</v>
      </c>
      <c r="R70" s="967"/>
      <c r="S70" s="967"/>
      <c r="T70" s="967"/>
      <c r="U70" s="967"/>
      <c r="V70" s="967">
        <v>160</v>
      </c>
      <c r="W70" s="967"/>
      <c r="X70" s="967"/>
      <c r="Y70" s="967"/>
      <c r="Z70" s="967"/>
      <c r="AA70" s="967">
        <v>55</v>
      </c>
      <c r="AB70" s="967"/>
      <c r="AC70" s="967"/>
      <c r="AD70" s="967"/>
      <c r="AE70" s="967"/>
      <c r="AF70" s="967">
        <v>55</v>
      </c>
      <c r="AG70" s="967"/>
      <c r="AH70" s="967"/>
      <c r="AI70" s="967"/>
      <c r="AJ70" s="967"/>
      <c r="AK70" s="967">
        <v>18</v>
      </c>
      <c r="AL70" s="967"/>
      <c r="AM70" s="967"/>
      <c r="AN70" s="967"/>
      <c r="AO70" s="967"/>
      <c r="AP70" s="967"/>
      <c r="AQ70" s="967"/>
      <c r="AR70" s="967"/>
      <c r="AS70" s="967"/>
      <c r="AT70" s="967"/>
      <c r="AU70" s="967"/>
      <c r="AV70" s="967"/>
      <c r="AW70" s="967"/>
      <c r="AX70" s="967"/>
      <c r="AY70" s="967"/>
      <c r="AZ70" s="968" t="s">
        <v>533</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188181</v>
      </c>
      <c r="R71" s="967"/>
      <c r="S71" s="967"/>
      <c r="T71" s="967"/>
      <c r="U71" s="967"/>
      <c r="V71" s="967">
        <v>179413</v>
      </c>
      <c r="W71" s="967"/>
      <c r="X71" s="967"/>
      <c r="Y71" s="967"/>
      <c r="Z71" s="967"/>
      <c r="AA71" s="967">
        <v>8768</v>
      </c>
      <c r="AB71" s="967"/>
      <c r="AC71" s="967"/>
      <c r="AD71" s="967"/>
      <c r="AE71" s="967"/>
      <c r="AF71" s="967">
        <v>8768</v>
      </c>
      <c r="AG71" s="967"/>
      <c r="AH71" s="967"/>
      <c r="AI71" s="967"/>
      <c r="AJ71" s="967"/>
      <c r="AK71" s="967">
        <v>210</v>
      </c>
      <c r="AL71" s="967"/>
      <c r="AM71" s="967"/>
      <c r="AN71" s="967"/>
      <c r="AO71" s="967"/>
      <c r="AP71" s="967"/>
      <c r="AQ71" s="967"/>
      <c r="AR71" s="967"/>
      <c r="AS71" s="967"/>
      <c r="AT71" s="967"/>
      <c r="AU71" s="967"/>
      <c r="AV71" s="967"/>
      <c r="AW71" s="967"/>
      <c r="AX71" s="967"/>
      <c r="AY71" s="967"/>
      <c r="AZ71" s="968" t="s">
        <v>534</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8841</v>
      </c>
      <c r="AG88" s="955"/>
      <c r="AH88" s="955"/>
      <c r="AI88" s="955"/>
      <c r="AJ88" s="955"/>
      <c r="AK88" s="959"/>
      <c r="AL88" s="959"/>
      <c r="AM88" s="959"/>
      <c r="AN88" s="959"/>
      <c r="AO88" s="959"/>
      <c r="AP88" s="955">
        <v>62</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1182260</v>
      </c>
      <c r="AB110" s="873"/>
      <c r="AC110" s="873"/>
      <c r="AD110" s="873"/>
      <c r="AE110" s="874"/>
      <c r="AF110" s="875">
        <v>1188574</v>
      </c>
      <c r="AG110" s="873"/>
      <c r="AH110" s="873"/>
      <c r="AI110" s="873"/>
      <c r="AJ110" s="874"/>
      <c r="AK110" s="875">
        <v>1259116</v>
      </c>
      <c r="AL110" s="873"/>
      <c r="AM110" s="873"/>
      <c r="AN110" s="873"/>
      <c r="AO110" s="874"/>
      <c r="AP110" s="876">
        <v>25.6</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10350539</v>
      </c>
      <c r="BR110" s="800"/>
      <c r="BS110" s="800"/>
      <c r="BT110" s="800"/>
      <c r="BU110" s="800"/>
      <c r="BV110" s="800">
        <v>10667290</v>
      </c>
      <c r="BW110" s="800"/>
      <c r="BX110" s="800"/>
      <c r="BY110" s="800"/>
      <c r="BZ110" s="800"/>
      <c r="CA110" s="800">
        <v>11805935</v>
      </c>
      <c r="CB110" s="800"/>
      <c r="CC110" s="800"/>
      <c r="CD110" s="800"/>
      <c r="CE110" s="800"/>
      <c r="CF110" s="861">
        <v>240.2</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19672</v>
      </c>
      <c r="BR111" s="771"/>
      <c r="BS111" s="771"/>
      <c r="BT111" s="771"/>
      <c r="BU111" s="771"/>
      <c r="BV111" s="771" t="s">
        <v>108</v>
      </c>
      <c r="BW111" s="771"/>
      <c r="BX111" s="771"/>
      <c r="BY111" s="771"/>
      <c r="BZ111" s="771"/>
      <c r="CA111" s="771">
        <v>5252</v>
      </c>
      <c r="CB111" s="771"/>
      <c r="CC111" s="771"/>
      <c r="CD111" s="771"/>
      <c r="CE111" s="771"/>
      <c r="CF111" s="848">
        <v>0.1</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3784319</v>
      </c>
      <c r="BR112" s="771"/>
      <c r="BS112" s="771"/>
      <c r="BT112" s="771"/>
      <c r="BU112" s="771"/>
      <c r="BV112" s="771">
        <v>3756949</v>
      </c>
      <c r="BW112" s="771"/>
      <c r="BX112" s="771"/>
      <c r="BY112" s="771"/>
      <c r="BZ112" s="771"/>
      <c r="CA112" s="771">
        <v>3591831</v>
      </c>
      <c r="CB112" s="771"/>
      <c r="CC112" s="771"/>
      <c r="CD112" s="771"/>
      <c r="CE112" s="771"/>
      <c r="CF112" s="848">
        <v>73.099999999999994</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364625</v>
      </c>
      <c r="AB113" s="909"/>
      <c r="AC113" s="909"/>
      <c r="AD113" s="909"/>
      <c r="AE113" s="910"/>
      <c r="AF113" s="911">
        <v>341298</v>
      </c>
      <c r="AG113" s="909"/>
      <c r="AH113" s="909"/>
      <c r="AI113" s="909"/>
      <c r="AJ113" s="910"/>
      <c r="AK113" s="911">
        <v>341602</v>
      </c>
      <c r="AL113" s="909"/>
      <c r="AM113" s="909"/>
      <c r="AN113" s="909"/>
      <c r="AO113" s="910"/>
      <c r="AP113" s="912">
        <v>6.9</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t="s">
        <v>108</v>
      </c>
      <c r="BR113" s="771"/>
      <c r="BS113" s="771"/>
      <c r="BT113" s="771"/>
      <c r="BU113" s="771"/>
      <c r="BV113" s="771" t="s">
        <v>108</v>
      </c>
      <c r="BW113" s="771"/>
      <c r="BX113" s="771"/>
      <c r="BY113" s="771"/>
      <c r="BZ113" s="771"/>
      <c r="CA113" s="771" t="s">
        <v>108</v>
      </c>
      <c r="CB113" s="771"/>
      <c r="CC113" s="771"/>
      <c r="CD113" s="771"/>
      <c r="CE113" s="771"/>
      <c r="CF113" s="848" t="s">
        <v>108</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108</v>
      </c>
      <c r="AB114" s="784"/>
      <c r="AC114" s="784"/>
      <c r="AD114" s="784"/>
      <c r="AE114" s="785"/>
      <c r="AF114" s="786" t="s">
        <v>108</v>
      </c>
      <c r="AG114" s="784"/>
      <c r="AH114" s="784"/>
      <c r="AI114" s="784"/>
      <c r="AJ114" s="785"/>
      <c r="AK114" s="786" t="s">
        <v>108</v>
      </c>
      <c r="AL114" s="784"/>
      <c r="AM114" s="784"/>
      <c r="AN114" s="784"/>
      <c r="AO114" s="785"/>
      <c r="AP114" s="754" t="s">
        <v>108</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2150200</v>
      </c>
      <c r="BR114" s="771"/>
      <c r="BS114" s="771"/>
      <c r="BT114" s="771"/>
      <c r="BU114" s="771"/>
      <c r="BV114" s="771">
        <v>2299205</v>
      </c>
      <c r="BW114" s="771"/>
      <c r="BX114" s="771"/>
      <c r="BY114" s="771"/>
      <c r="BZ114" s="771"/>
      <c r="CA114" s="771">
        <v>2334842</v>
      </c>
      <c r="CB114" s="771"/>
      <c r="CC114" s="771"/>
      <c r="CD114" s="771"/>
      <c r="CE114" s="771"/>
      <c r="CF114" s="848">
        <v>47.5</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25771</v>
      </c>
      <c r="AB115" s="909"/>
      <c r="AC115" s="909"/>
      <c r="AD115" s="909"/>
      <c r="AE115" s="910"/>
      <c r="AF115" s="911">
        <v>5184</v>
      </c>
      <c r="AG115" s="909"/>
      <c r="AH115" s="909"/>
      <c r="AI115" s="909"/>
      <c r="AJ115" s="910"/>
      <c r="AK115" s="911">
        <v>3301</v>
      </c>
      <c r="AL115" s="909"/>
      <c r="AM115" s="909"/>
      <c r="AN115" s="909"/>
      <c r="AO115" s="910"/>
      <c r="AP115" s="912">
        <v>0.1</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19672</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343</v>
      </c>
      <c r="AB116" s="784"/>
      <c r="AC116" s="784"/>
      <c r="AD116" s="784"/>
      <c r="AE116" s="785"/>
      <c r="AF116" s="786">
        <v>172</v>
      </c>
      <c r="AG116" s="784"/>
      <c r="AH116" s="784"/>
      <c r="AI116" s="784"/>
      <c r="AJ116" s="785"/>
      <c r="AK116" s="786">
        <v>74</v>
      </c>
      <c r="AL116" s="784"/>
      <c r="AM116" s="784"/>
      <c r="AN116" s="784"/>
      <c r="AO116" s="785"/>
      <c r="AP116" s="754">
        <v>0</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1572999</v>
      </c>
      <c r="AB117" s="895"/>
      <c r="AC117" s="895"/>
      <c r="AD117" s="895"/>
      <c r="AE117" s="896"/>
      <c r="AF117" s="898">
        <v>1535228</v>
      </c>
      <c r="AG117" s="895"/>
      <c r="AH117" s="895"/>
      <c r="AI117" s="895"/>
      <c r="AJ117" s="896"/>
      <c r="AK117" s="898">
        <v>1604093</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426</v>
      </c>
      <c r="BP118" s="838"/>
      <c r="BQ118" s="857">
        <v>16304730</v>
      </c>
      <c r="BR118" s="858"/>
      <c r="BS118" s="858"/>
      <c r="BT118" s="858"/>
      <c r="BU118" s="858"/>
      <c r="BV118" s="858">
        <v>16723444</v>
      </c>
      <c r="BW118" s="858"/>
      <c r="BX118" s="858"/>
      <c r="BY118" s="858"/>
      <c r="BZ118" s="858"/>
      <c r="CA118" s="858">
        <v>17737860</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3786228</v>
      </c>
      <c r="BR119" s="800"/>
      <c r="BS119" s="800"/>
      <c r="BT119" s="800"/>
      <c r="BU119" s="800"/>
      <c r="BV119" s="800">
        <v>4176586</v>
      </c>
      <c r="BW119" s="800"/>
      <c r="BX119" s="800"/>
      <c r="BY119" s="800"/>
      <c r="BZ119" s="800"/>
      <c r="CA119" s="800">
        <v>4312967</v>
      </c>
      <c r="CB119" s="800"/>
      <c r="CC119" s="800"/>
      <c r="CD119" s="800"/>
      <c r="CE119" s="800"/>
      <c r="CF119" s="861">
        <v>87.7</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v>5252</v>
      </c>
      <c r="DR119" s="717"/>
      <c r="DS119" s="717"/>
      <c r="DT119" s="717"/>
      <c r="DU119" s="718"/>
      <c r="DV119" s="807">
        <v>0.1</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19672</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754027</v>
      </c>
      <c r="BR120" s="771"/>
      <c r="BS120" s="771"/>
      <c r="BT120" s="771"/>
      <c r="BU120" s="771"/>
      <c r="BV120" s="771">
        <v>698461</v>
      </c>
      <c r="BW120" s="771"/>
      <c r="BX120" s="771"/>
      <c r="BY120" s="771"/>
      <c r="BZ120" s="771"/>
      <c r="CA120" s="771">
        <v>646320</v>
      </c>
      <c r="CB120" s="771"/>
      <c r="CC120" s="771"/>
      <c r="CD120" s="771"/>
      <c r="CE120" s="771"/>
      <c r="CF120" s="848">
        <v>13.1</v>
      </c>
      <c r="CG120" s="849"/>
      <c r="CH120" s="849"/>
      <c r="CI120" s="849"/>
      <c r="CJ120" s="849"/>
      <c r="CK120" s="850" t="s">
        <v>432</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3468389</v>
      </c>
      <c r="DH120" s="800"/>
      <c r="DI120" s="800"/>
      <c r="DJ120" s="800"/>
      <c r="DK120" s="800"/>
      <c r="DL120" s="800">
        <v>3439296</v>
      </c>
      <c r="DM120" s="800"/>
      <c r="DN120" s="800"/>
      <c r="DO120" s="800"/>
      <c r="DP120" s="800"/>
      <c r="DQ120" s="800">
        <v>3292894</v>
      </c>
      <c r="DR120" s="800"/>
      <c r="DS120" s="800"/>
      <c r="DT120" s="800"/>
      <c r="DU120" s="800"/>
      <c r="DV120" s="801">
        <v>67</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9419197</v>
      </c>
      <c r="BR121" s="858"/>
      <c r="BS121" s="858"/>
      <c r="BT121" s="858"/>
      <c r="BU121" s="858"/>
      <c r="BV121" s="858">
        <v>9710079</v>
      </c>
      <c r="BW121" s="858"/>
      <c r="BX121" s="858"/>
      <c r="BY121" s="858"/>
      <c r="BZ121" s="858"/>
      <c r="CA121" s="858">
        <v>10639456</v>
      </c>
      <c r="CB121" s="858"/>
      <c r="CC121" s="858"/>
      <c r="CD121" s="858"/>
      <c r="CE121" s="858"/>
      <c r="CF121" s="859">
        <v>216.4</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140832</v>
      </c>
      <c r="DH121" s="771"/>
      <c r="DI121" s="771"/>
      <c r="DJ121" s="771"/>
      <c r="DK121" s="771"/>
      <c r="DL121" s="771">
        <v>143252</v>
      </c>
      <c r="DM121" s="771"/>
      <c r="DN121" s="771"/>
      <c r="DO121" s="771"/>
      <c r="DP121" s="771"/>
      <c r="DQ121" s="771">
        <v>168742</v>
      </c>
      <c r="DR121" s="771"/>
      <c r="DS121" s="771"/>
      <c r="DT121" s="771"/>
      <c r="DU121" s="771"/>
      <c r="DV121" s="823">
        <v>3.4</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435</v>
      </c>
      <c r="BP122" s="838"/>
      <c r="BQ122" s="839">
        <v>13959452</v>
      </c>
      <c r="BR122" s="840"/>
      <c r="BS122" s="840"/>
      <c r="BT122" s="840"/>
      <c r="BU122" s="840"/>
      <c r="BV122" s="840">
        <v>14585126</v>
      </c>
      <c r="BW122" s="840"/>
      <c r="BX122" s="840"/>
      <c r="BY122" s="840"/>
      <c r="BZ122" s="840"/>
      <c r="CA122" s="840">
        <v>15598743</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175098</v>
      </c>
      <c r="DH122" s="771"/>
      <c r="DI122" s="771"/>
      <c r="DJ122" s="771"/>
      <c r="DK122" s="771"/>
      <c r="DL122" s="771">
        <v>174401</v>
      </c>
      <c r="DM122" s="771"/>
      <c r="DN122" s="771"/>
      <c r="DO122" s="771"/>
      <c r="DP122" s="771"/>
      <c r="DQ122" s="771">
        <v>130195</v>
      </c>
      <c r="DR122" s="771"/>
      <c r="DS122" s="771"/>
      <c r="DT122" s="771"/>
      <c r="DU122" s="771"/>
      <c r="DV122" s="823">
        <v>2.6</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48.9</v>
      </c>
      <c r="BR123" s="832"/>
      <c r="BS123" s="832"/>
      <c r="BT123" s="832"/>
      <c r="BU123" s="832"/>
      <c r="BV123" s="832">
        <v>44.7</v>
      </c>
      <c r="BW123" s="832"/>
      <c r="BX123" s="832"/>
      <c r="BY123" s="832"/>
      <c r="BZ123" s="832"/>
      <c r="CA123" s="832">
        <v>43.5</v>
      </c>
      <c r="CB123" s="832"/>
      <c r="CC123" s="832"/>
      <c r="CD123" s="832"/>
      <c r="CE123" s="832"/>
      <c r="CF123" s="730"/>
      <c r="CG123" s="731"/>
      <c r="CH123" s="731"/>
      <c r="CI123" s="731"/>
      <c r="CJ123" s="833"/>
      <c r="CK123" s="851"/>
      <c r="CL123" s="812"/>
      <c r="CM123" s="812"/>
      <c r="CN123" s="812"/>
      <c r="CO123" s="813"/>
      <c r="CP123" s="828" t="s">
        <v>378</v>
      </c>
      <c r="CQ123" s="829"/>
      <c r="CR123" s="829"/>
      <c r="CS123" s="829"/>
      <c r="CT123" s="829"/>
      <c r="CU123" s="829"/>
      <c r="CV123" s="829"/>
      <c r="CW123" s="829"/>
      <c r="CX123" s="829"/>
      <c r="CY123" s="829"/>
      <c r="CZ123" s="829"/>
      <c r="DA123" s="829"/>
      <c r="DB123" s="829"/>
      <c r="DC123" s="829"/>
      <c r="DD123" s="829"/>
      <c r="DE123" s="829"/>
      <c r="DF123" s="830"/>
      <c r="DG123" s="783" t="s">
        <v>108</v>
      </c>
      <c r="DH123" s="784"/>
      <c r="DI123" s="784"/>
      <c r="DJ123" s="784"/>
      <c r="DK123" s="785"/>
      <c r="DL123" s="786" t="s">
        <v>108</v>
      </c>
      <c r="DM123" s="784"/>
      <c r="DN123" s="784"/>
      <c r="DO123" s="784"/>
      <c r="DP123" s="785"/>
      <c r="DQ123" s="786" t="s">
        <v>108</v>
      </c>
      <c r="DR123" s="784"/>
      <c r="DS123" s="784"/>
      <c r="DT123" s="784"/>
      <c r="DU123" s="785"/>
      <c r="DV123" s="754" t="s">
        <v>108</v>
      </c>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108</v>
      </c>
      <c r="DH124" s="717"/>
      <c r="DI124" s="717"/>
      <c r="DJ124" s="717"/>
      <c r="DK124" s="718"/>
      <c r="DL124" s="719" t="s">
        <v>108</v>
      </c>
      <c r="DM124" s="717"/>
      <c r="DN124" s="717"/>
      <c r="DO124" s="717"/>
      <c r="DP124" s="718"/>
      <c r="DQ124" s="719" t="s">
        <v>108</v>
      </c>
      <c r="DR124" s="717"/>
      <c r="DS124" s="717"/>
      <c r="DT124" s="717"/>
      <c r="DU124" s="718"/>
      <c r="DV124" s="807" t="s">
        <v>108</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108</v>
      </c>
      <c r="AB126" s="784"/>
      <c r="AC126" s="784"/>
      <c r="AD126" s="784"/>
      <c r="AE126" s="785"/>
      <c r="AF126" s="786" t="s">
        <v>108</v>
      </c>
      <c r="AG126" s="784"/>
      <c r="AH126" s="784"/>
      <c r="AI126" s="784"/>
      <c r="AJ126" s="785"/>
      <c r="AK126" s="786" t="s">
        <v>108</v>
      </c>
      <c r="AL126" s="784"/>
      <c r="AM126" s="784"/>
      <c r="AN126" s="784"/>
      <c r="AO126" s="785"/>
      <c r="AP126" s="754" t="s">
        <v>108</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x14ac:dyDescent="0.2">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6099</v>
      </c>
      <c r="AB127" s="784"/>
      <c r="AC127" s="784"/>
      <c r="AD127" s="784"/>
      <c r="AE127" s="785"/>
      <c r="AF127" s="786">
        <v>5184</v>
      </c>
      <c r="AG127" s="784"/>
      <c r="AH127" s="784"/>
      <c r="AI127" s="784"/>
      <c r="AJ127" s="785"/>
      <c r="AK127" s="786">
        <v>3301</v>
      </c>
      <c r="AL127" s="784"/>
      <c r="AM127" s="784"/>
      <c r="AN127" s="784"/>
      <c r="AO127" s="785"/>
      <c r="AP127" s="754">
        <v>0.1</v>
      </c>
      <c r="AQ127" s="755"/>
      <c r="AR127" s="755"/>
      <c r="AS127" s="755"/>
      <c r="AT127" s="756"/>
      <c r="AU127" s="233"/>
      <c r="AV127" s="233"/>
      <c r="AW127" s="233"/>
      <c r="AX127" s="757" t="s">
        <v>446</v>
      </c>
      <c r="AY127" s="758"/>
      <c r="AZ127" s="758"/>
      <c r="BA127" s="758"/>
      <c r="BB127" s="758"/>
      <c r="BC127" s="758"/>
      <c r="BD127" s="758"/>
      <c r="BE127" s="759"/>
      <c r="BF127" s="760" t="s">
        <v>108</v>
      </c>
      <c r="BG127" s="761"/>
      <c r="BH127" s="761"/>
      <c r="BI127" s="761"/>
      <c r="BJ127" s="761"/>
      <c r="BK127" s="761"/>
      <c r="BL127" s="762"/>
      <c r="BM127" s="760">
        <v>14.52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83263</v>
      </c>
      <c r="AB128" s="724"/>
      <c r="AC128" s="724"/>
      <c r="AD128" s="724"/>
      <c r="AE128" s="725"/>
      <c r="AF128" s="726">
        <v>82957</v>
      </c>
      <c r="AG128" s="724"/>
      <c r="AH128" s="724"/>
      <c r="AI128" s="724"/>
      <c r="AJ128" s="725"/>
      <c r="AK128" s="726">
        <v>77013</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108</v>
      </c>
      <c r="BG128" s="791"/>
      <c r="BH128" s="791"/>
      <c r="BI128" s="791"/>
      <c r="BJ128" s="791"/>
      <c r="BK128" s="791"/>
      <c r="BL128" s="792"/>
      <c r="BM128" s="790">
        <v>19.52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5679310</v>
      </c>
      <c r="AB129" s="784"/>
      <c r="AC129" s="784"/>
      <c r="AD129" s="784"/>
      <c r="AE129" s="785"/>
      <c r="AF129" s="786">
        <v>5679280</v>
      </c>
      <c r="AG129" s="784"/>
      <c r="AH129" s="784"/>
      <c r="AI129" s="784"/>
      <c r="AJ129" s="785"/>
      <c r="AK129" s="786">
        <v>5845557</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883771</v>
      </c>
      <c r="AB130" s="784"/>
      <c r="AC130" s="784"/>
      <c r="AD130" s="784"/>
      <c r="AE130" s="785"/>
      <c r="AF130" s="786">
        <v>900551</v>
      </c>
      <c r="AG130" s="784"/>
      <c r="AH130" s="784"/>
      <c r="AI130" s="784"/>
      <c r="AJ130" s="785"/>
      <c r="AK130" s="786">
        <v>930048</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v>43.5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4795539</v>
      </c>
      <c r="AB131" s="717"/>
      <c r="AC131" s="717"/>
      <c r="AD131" s="717"/>
      <c r="AE131" s="718"/>
      <c r="AF131" s="719">
        <v>4778729</v>
      </c>
      <c r="AG131" s="717"/>
      <c r="AH131" s="717"/>
      <c r="AI131" s="717"/>
      <c r="AJ131" s="718"/>
      <c r="AK131" s="719">
        <v>4915509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12.636014429999999</v>
      </c>
      <c r="AB132" s="740"/>
      <c r="AC132" s="740"/>
      <c r="AD132" s="740"/>
      <c r="AE132" s="741"/>
      <c r="AF132" s="742">
        <v>11.54532931</v>
      </c>
      <c r="AG132" s="740"/>
      <c r="AH132" s="740"/>
      <c r="AI132" s="740"/>
      <c r="AJ132" s="741"/>
      <c r="AK132" s="742">
        <v>12.145883570000001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12.3</v>
      </c>
      <c r="AB133" s="749"/>
      <c r="AC133" s="749"/>
      <c r="AD133" s="749"/>
      <c r="AE133" s="750"/>
      <c r="AF133" s="748">
        <v>12.2</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9" t="s">
        <v>463</v>
      </c>
      <c r="L7" s="254"/>
      <c r="M7" s="255" t="s">
        <v>464</v>
      </c>
      <c r="N7" s="256"/>
    </row>
    <row r="8" spans="1:16" x14ac:dyDescent="0.15">
      <c r="A8" s="248"/>
      <c r="B8" s="244"/>
      <c r="C8" s="244"/>
      <c r="D8" s="244"/>
      <c r="E8" s="244"/>
      <c r="F8" s="244"/>
      <c r="G8" s="257"/>
      <c r="H8" s="258"/>
      <c r="I8" s="258"/>
      <c r="J8" s="259"/>
      <c r="K8" s="1120"/>
      <c r="L8" s="260" t="s">
        <v>465</v>
      </c>
      <c r="M8" s="261" t="s">
        <v>466</v>
      </c>
      <c r="N8" s="262" t="s">
        <v>467</v>
      </c>
    </row>
    <row r="9" spans="1:16" x14ac:dyDescent="0.15">
      <c r="A9" s="248"/>
      <c r="B9" s="244"/>
      <c r="C9" s="244"/>
      <c r="D9" s="244"/>
      <c r="E9" s="244"/>
      <c r="F9" s="244"/>
      <c r="G9" s="1133" t="s">
        <v>468</v>
      </c>
      <c r="H9" s="1134"/>
      <c r="I9" s="1134"/>
      <c r="J9" s="1135"/>
      <c r="K9" s="263">
        <v>1972204</v>
      </c>
      <c r="L9" s="264">
        <v>104316</v>
      </c>
      <c r="M9" s="265">
        <v>88578</v>
      </c>
      <c r="N9" s="266">
        <v>17.8</v>
      </c>
    </row>
    <row r="10" spans="1:16" x14ac:dyDescent="0.15">
      <c r="A10" s="248"/>
      <c r="B10" s="244"/>
      <c r="C10" s="244"/>
      <c r="D10" s="244"/>
      <c r="E10" s="244"/>
      <c r="F10" s="244"/>
      <c r="G10" s="1133" t="s">
        <v>469</v>
      </c>
      <c r="H10" s="1134"/>
      <c r="I10" s="1134"/>
      <c r="J10" s="1135"/>
      <c r="K10" s="267">
        <v>24162</v>
      </c>
      <c r="L10" s="268">
        <v>1278</v>
      </c>
      <c r="M10" s="269">
        <v>7040</v>
      </c>
      <c r="N10" s="270">
        <v>-81.8</v>
      </c>
    </row>
    <row r="11" spans="1:16" ht="13.5" customHeight="1" x14ac:dyDescent="0.15">
      <c r="A11" s="248"/>
      <c r="B11" s="244"/>
      <c r="C11" s="244"/>
      <c r="D11" s="244"/>
      <c r="E11" s="244"/>
      <c r="F11" s="244"/>
      <c r="G11" s="1133" t="s">
        <v>470</v>
      </c>
      <c r="H11" s="1134"/>
      <c r="I11" s="1134"/>
      <c r="J11" s="1135"/>
      <c r="K11" s="267">
        <v>1219</v>
      </c>
      <c r="L11" s="268">
        <v>64</v>
      </c>
      <c r="M11" s="269">
        <v>8852</v>
      </c>
      <c r="N11" s="270">
        <v>-99.3</v>
      </c>
    </row>
    <row r="12" spans="1:16" ht="13.5" customHeight="1" x14ac:dyDescent="0.15">
      <c r="A12" s="248"/>
      <c r="B12" s="244"/>
      <c r="C12" s="244"/>
      <c r="D12" s="244"/>
      <c r="E12" s="244"/>
      <c r="F12" s="244"/>
      <c r="G12" s="1133" t="s">
        <v>471</v>
      </c>
      <c r="H12" s="1134"/>
      <c r="I12" s="1134"/>
      <c r="J12" s="1135"/>
      <c r="K12" s="267" t="s">
        <v>472</v>
      </c>
      <c r="L12" s="268" t="s">
        <v>472</v>
      </c>
      <c r="M12" s="269">
        <v>853</v>
      </c>
      <c r="N12" s="270" t="s">
        <v>472</v>
      </c>
    </row>
    <row r="13" spans="1:16" ht="13.5" customHeight="1" x14ac:dyDescent="0.15">
      <c r="A13" s="248"/>
      <c r="B13" s="244"/>
      <c r="C13" s="244"/>
      <c r="D13" s="244"/>
      <c r="E13" s="244"/>
      <c r="F13" s="244"/>
      <c r="G13" s="1133" t="s">
        <v>473</v>
      </c>
      <c r="H13" s="1134"/>
      <c r="I13" s="1134"/>
      <c r="J13" s="1135"/>
      <c r="K13" s="267" t="s">
        <v>472</v>
      </c>
      <c r="L13" s="268" t="s">
        <v>472</v>
      </c>
      <c r="M13" s="269">
        <v>12</v>
      </c>
      <c r="N13" s="270" t="s">
        <v>472</v>
      </c>
    </row>
    <row r="14" spans="1:16" ht="13.5" customHeight="1" x14ac:dyDescent="0.15">
      <c r="A14" s="248"/>
      <c r="B14" s="244"/>
      <c r="C14" s="244"/>
      <c r="D14" s="244"/>
      <c r="E14" s="244"/>
      <c r="F14" s="244"/>
      <c r="G14" s="1133" t="s">
        <v>474</v>
      </c>
      <c r="H14" s="1134"/>
      <c r="I14" s="1134"/>
      <c r="J14" s="1135"/>
      <c r="K14" s="267">
        <v>105518</v>
      </c>
      <c r="L14" s="268">
        <v>5581</v>
      </c>
      <c r="M14" s="269">
        <v>4061</v>
      </c>
      <c r="N14" s="270">
        <v>37.4</v>
      </c>
    </row>
    <row r="15" spans="1:16" ht="13.5" customHeight="1" x14ac:dyDescent="0.15">
      <c r="A15" s="248"/>
      <c r="B15" s="244"/>
      <c r="C15" s="244"/>
      <c r="D15" s="244"/>
      <c r="E15" s="244"/>
      <c r="F15" s="244"/>
      <c r="G15" s="1133" t="s">
        <v>475</v>
      </c>
      <c r="H15" s="1134"/>
      <c r="I15" s="1134"/>
      <c r="J15" s="1135"/>
      <c r="K15" s="267">
        <v>71553</v>
      </c>
      <c r="L15" s="268">
        <v>3785</v>
      </c>
      <c r="M15" s="269">
        <v>2096</v>
      </c>
      <c r="N15" s="270">
        <v>80.599999999999994</v>
      </c>
    </row>
    <row r="16" spans="1:16" x14ac:dyDescent="0.15">
      <c r="A16" s="248"/>
      <c r="B16" s="244"/>
      <c r="C16" s="244"/>
      <c r="D16" s="244"/>
      <c r="E16" s="244"/>
      <c r="F16" s="244"/>
      <c r="G16" s="1136" t="s">
        <v>476</v>
      </c>
      <c r="H16" s="1137"/>
      <c r="I16" s="1137"/>
      <c r="J16" s="1138"/>
      <c r="K16" s="268">
        <v>-200048</v>
      </c>
      <c r="L16" s="268">
        <v>-10581</v>
      </c>
      <c r="M16" s="269">
        <v>-9609</v>
      </c>
      <c r="N16" s="270">
        <v>10.1</v>
      </c>
    </row>
    <row r="17" spans="1:16" x14ac:dyDescent="0.15">
      <c r="A17" s="248"/>
      <c r="B17" s="244"/>
      <c r="C17" s="244"/>
      <c r="D17" s="244"/>
      <c r="E17" s="244"/>
      <c r="F17" s="244"/>
      <c r="G17" s="1136" t="s">
        <v>167</v>
      </c>
      <c r="H17" s="1137"/>
      <c r="I17" s="1137"/>
      <c r="J17" s="1138"/>
      <c r="K17" s="268">
        <v>1974608</v>
      </c>
      <c r="L17" s="268">
        <v>104443</v>
      </c>
      <c r="M17" s="269">
        <v>101883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30" t="s">
        <v>481</v>
      </c>
      <c r="H21" s="1131"/>
      <c r="I21" s="1131"/>
      <c r="J21" s="1132"/>
      <c r="K21" s="280">
        <v>10.58</v>
      </c>
      <c r="L21" s="281">
        <v>9.81</v>
      </c>
      <c r="M21" s="282">
        <v>0.77</v>
      </c>
      <c r="N21" s="249"/>
      <c r="O21" s="283"/>
      <c r="P21" s="279"/>
    </row>
    <row r="22" spans="1:16" s="284" customFormat="1" x14ac:dyDescent="0.15">
      <c r="A22" s="279"/>
      <c r="B22" s="249"/>
      <c r="C22" s="249"/>
      <c r="D22" s="249"/>
      <c r="E22" s="249"/>
      <c r="F22" s="249"/>
      <c r="G22" s="1130" t="s">
        <v>482</v>
      </c>
      <c r="H22" s="1131"/>
      <c r="I22" s="1131"/>
      <c r="J22" s="1132"/>
      <c r="K22" s="285">
        <v>100.3</v>
      </c>
      <c r="L22" s="286">
        <v>97.8</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463</v>
      </c>
      <c r="L30" s="254"/>
      <c r="M30" s="255" t="s">
        <v>464</v>
      </c>
      <c r="N30" s="256"/>
    </row>
    <row r="31" spans="1:16" x14ac:dyDescent="0.15">
      <c r="A31" s="248"/>
      <c r="B31" s="244"/>
      <c r="C31" s="244"/>
      <c r="D31" s="244"/>
      <c r="E31" s="244"/>
      <c r="F31" s="244"/>
      <c r="G31" s="257"/>
      <c r="H31" s="258"/>
      <c r="I31" s="258"/>
      <c r="J31" s="259"/>
      <c r="K31" s="1120"/>
      <c r="L31" s="260" t="s">
        <v>465</v>
      </c>
      <c r="M31" s="261" t="s">
        <v>466</v>
      </c>
      <c r="N31" s="262" t="s">
        <v>467</v>
      </c>
    </row>
    <row r="32" spans="1:16" ht="27" customHeight="1" x14ac:dyDescent="0.15">
      <c r="A32" s="248"/>
      <c r="B32" s="244"/>
      <c r="C32" s="244"/>
      <c r="D32" s="244"/>
      <c r="E32" s="244"/>
      <c r="F32" s="244"/>
      <c r="G32" s="1121" t="s">
        <v>486</v>
      </c>
      <c r="H32" s="1122"/>
      <c r="I32" s="1122"/>
      <c r="J32" s="1123"/>
      <c r="K32" s="294">
        <v>1259116</v>
      </c>
      <c r="L32" s="294">
        <v>66599</v>
      </c>
      <c r="M32" s="295">
        <v>68295</v>
      </c>
      <c r="N32" s="296">
        <v>-2.5</v>
      </c>
    </row>
    <row r="33" spans="1:16" ht="13.5" customHeight="1" x14ac:dyDescent="0.15">
      <c r="A33" s="248"/>
      <c r="B33" s="244"/>
      <c r="C33" s="244"/>
      <c r="D33" s="244"/>
      <c r="E33" s="244"/>
      <c r="F33" s="244"/>
      <c r="G33" s="1121" t="s">
        <v>487</v>
      </c>
      <c r="H33" s="1122"/>
      <c r="I33" s="1122"/>
      <c r="J33" s="1123"/>
      <c r="K33" s="294" t="s">
        <v>472</v>
      </c>
      <c r="L33" s="294" t="s">
        <v>472</v>
      </c>
      <c r="M33" s="295" t="s">
        <v>472</v>
      </c>
      <c r="N33" s="296" t="s">
        <v>472</v>
      </c>
    </row>
    <row r="34" spans="1:16" ht="27" customHeight="1" x14ac:dyDescent="0.15">
      <c r="A34" s="248"/>
      <c r="B34" s="244"/>
      <c r="C34" s="244"/>
      <c r="D34" s="244"/>
      <c r="E34" s="244"/>
      <c r="F34" s="244"/>
      <c r="G34" s="1121" t="s">
        <v>488</v>
      </c>
      <c r="H34" s="1122"/>
      <c r="I34" s="1122"/>
      <c r="J34" s="1123"/>
      <c r="K34" s="294" t="s">
        <v>472</v>
      </c>
      <c r="L34" s="294" t="s">
        <v>472</v>
      </c>
      <c r="M34" s="295">
        <v>20</v>
      </c>
      <c r="N34" s="296" t="s">
        <v>472</v>
      </c>
    </row>
    <row r="35" spans="1:16" ht="27" customHeight="1" x14ac:dyDescent="0.15">
      <c r="A35" s="248"/>
      <c r="B35" s="244"/>
      <c r="C35" s="244"/>
      <c r="D35" s="244"/>
      <c r="E35" s="244"/>
      <c r="F35" s="244"/>
      <c r="G35" s="1121" t="s">
        <v>489</v>
      </c>
      <c r="H35" s="1122"/>
      <c r="I35" s="1122"/>
      <c r="J35" s="1123"/>
      <c r="K35" s="294">
        <v>341602</v>
      </c>
      <c r="L35" s="294">
        <v>18068</v>
      </c>
      <c r="M35" s="295">
        <v>17270</v>
      </c>
      <c r="N35" s="296">
        <v>4.5999999999999996</v>
      </c>
    </row>
    <row r="36" spans="1:16" ht="27" customHeight="1" x14ac:dyDescent="0.15">
      <c r="A36" s="248"/>
      <c r="B36" s="244"/>
      <c r="C36" s="244"/>
      <c r="D36" s="244"/>
      <c r="E36" s="244"/>
      <c r="F36" s="244"/>
      <c r="G36" s="1121" t="s">
        <v>490</v>
      </c>
      <c r="H36" s="1122"/>
      <c r="I36" s="1122"/>
      <c r="J36" s="1123"/>
      <c r="K36" s="294" t="s">
        <v>472</v>
      </c>
      <c r="L36" s="294" t="s">
        <v>472</v>
      </c>
      <c r="M36" s="295">
        <v>2908</v>
      </c>
      <c r="N36" s="296" t="s">
        <v>472</v>
      </c>
    </row>
    <row r="37" spans="1:16" ht="13.5" customHeight="1" x14ac:dyDescent="0.15">
      <c r="A37" s="248"/>
      <c r="B37" s="244"/>
      <c r="C37" s="244"/>
      <c r="D37" s="244"/>
      <c r="E37" s="244"/>
      <c r="F37" s="244"/>
      <c r="G37" s="1121" t="s">
        <v>491</v>
      </c>
      <c r="H37" s="1122"/>
      <c r="I37" s="1122"/>
      <c r="J37" s="1123"/>
      <c r="K37" s="294">
        <v>3301</v>
      </c>
      <c r="L37" s="294">
        <v>175</v>
      </c>
      <c r="M37" s="295">
        <v>1444</v>
      </c>
      <c r="N37" s="296">
        <v>-87.9</v>
      </c>
    </row>
    <row r="38" spans="1:16" ht="27" customHeight="1" x14ac:dyDescent="0.15">
      <c r="A38" s="248"/>
      <c r="B38" s="244"/>
      <c r="C38" s="244"/>
      <c r="D38" s="244"/>
      <c r="E38" s="244"/>
      <c r="F38" s="244"/>
      <c r="G38" s="1124" t="s">
        <v>492</v>
      </c>
      <c r="H38" s="1125"/>
      <c r="I38" s="1125"/>
      <c r="J38" s="1126"/>
      <c r="K38" s="297">
        <v>74</v>
      </c>
      <c r="L38" s="297">
        <v>4</v>
      </c>
      <c r="M38" s="298">
        <v>7</v>
      </c>
      <c r="N38" s="299">
        <v>-42.9</v>
      </c>
      <c r="O38" s="293"/>
    </row>
    <row r="39" spans="1:16" x14ac:dyDescent="0.15">
      <c r="A39" s="248"/>
      <c r="B39" s="244"/>
      <c r="C39" s="244"/>
      <c r="D39" s="244"/>
      <c r="E39" s="244"/>
      <c r="F39" s="244"/>
      <c r="G39" s="1124" t="s">
        <v>493</v>
      </c>
      <c r="H39" s="1125"/>
      <c r="I39" s="1125"/>
      <c r="J39" s="1126"/>
      <c r="K39" s="300">
        <v>-77013</v>
      </c>
      <c r="L39" s="300">
        <v>-4073</v>
      </c>
      <c r="M39" s="301">
        <v>-4412</v>
      </c>
      <c r="N39" s="302">
        <v>-7.7</v>
      </c>
      <c r="O39" s="293"/>
    </row>
    <row r="40" spans="1:16" ht="27" customHeight="1" x14ac:dyDescent="0.15">
      <c r="A40" s="248"/>
      <c r="B40" s="244"/>
      <c r="C40" s="244"/>
      <c r="D40" s="244"/>
      <c r="E40" s="244"/>
      <c r="F40" s="244"/>
      <c r="G40" s="1121" t="s">
        <v>494</v>
      </c>
      <c r="H40" s="1122"/>
      <c r="I40" s="1122"/>
      <c r="J40" s="1123"/>
      <c r="K40" s="300">
        <v>-930048</v>
      </c>
      <c r="L40" s="300">
        <v>-49193</v>
      </c>
      <c r="M40" s="301">
        <v>-58381</v>
      </c>
      <c r="N40" s="302">
        <v>-15.7</v>
      </c>
      <c r="O40" s="293"/>
    </row>
    <row r="41" spans="1:16" x14ac:dyDescent="0.15">
      <c r="A41" s="248"/>
      <c r="B41" s="244"/>
      <c r="C41" s="244"/>
      <c r="D41" s="244"/>
      <c r="E41" s="244"/>
      <c r="F41" s="244"/>
      <c r="G41" s="1127" t="s">
        <v>278</v>
      </c>
      <c r="H41" s="1128"/>
      <c r="I41" s="1128"/>
      <c r="J41" s="1129"/>
      <c r="K41" s="294">
        <v>597032</v>
      </c>
      <c r="L41" s="300">
        <v>31579</v>
      </c>
      <c r="M41" s="301">
        <v>27153</v>
      </c>
      <c r="N41" s="302">
        <v>16.3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463</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1084289</v>
      </c>
      <c r="J51" s="320">
        <v>53662</v>
      </c>
      <c r="K51" s="321">
        <v>-13.2</v>
      </c>
      <c r="L51" s="322">
        <v>67201</v>
      </c>
      <c r="M51" s="323">
        <v>-14.6</v>
      </c>
      <c r="N51" s="324">
        <v>1.4</v>
      </c>
    </row>
    <row r="52" spans="1:14" x14ac:dyDescent="0.15">
      <c r="A52" s="248"/>
      <c r="B52" s="244"/>
      <c r="C52" s="244"/>
      <c r="D52" s="244"/>
      <c r="E52" s="244"/>
      <c r="F52" s="244"/>
      <c r="G52" s="325"/>
      <c r="H52" s="326" t="s">
        <v>505</v>
      </c>
      <c r="I52" s="327">
        <v>574581</v>
      </c>
      <c r="J52" s="328">
        <v>28436</v>
      </c>
      <c r="K52" s="329">
        <v>-13.1</v>
      </c>
      <c r="L52" s="330">
        <v>35210</v>
      </c>
      <c r="M52" s="331">
        <v>-7.6</v>
      </c>
      <c r="N52" s="332">
        <v>-5.5</v>
      </c>
    </row>
    <row r="53" spans="1:14" x14ac:dyDescent="0.15">
      <c r="A53" s="248"/>
      <c r="B53" s="244"/>
      <c r="C53" s="244"/>
      <c r="D53" s="244"/>
      <c r="E53" s="244"/>
      <c r="F53" s="244"/>
      <c r="G53" s="310" t="s">
        <v>506</v>
      </c>
      <c r="H53" s="311"/>
      <c r="I53" s="319">
        <v>1231974</v>
      </c>
      <c r="J53" s="320">
        <v>61846</v>
      </c>
      <c r="K53" s="321">
        <v>15.3</v>
      </c>
      <c r="L53" s="322">
        <v>75709</v>
      </c>
      <c r="M53" s="323">
        <v>12.7</v>
      </c>
      <c r="N53" s="324">
        <v>2.6</v>
      </c>
    </row>
    <row r="54" spans="1:14" x14ac:dyDescent="0.15">
      <c r="A54" s="248"/>
      <c r="B54" s="244"/>
      <c r="C54" s="244"/>
      <c r="D54" s="244"/>
      <c r="E54" s="244"/>
      <c r="F54" s="244"/>
      <c r="G54" s="325"/>
      <c r="H54" s="326" t="s">
        <v>505</v>
      </c>
      <c r="I54" s="327">
        <v>470793</v>
      </c>
      <c r="J54" s="328">
        <v>23634</v>
      </c>
      <c r="K54" s="329">
        <v>-16.899999999999999</v>
      </c>
      <c r="L54" s="330">
        <v>35212</v>
      </c>
      <c r="M54" s="331">
        <v>0</v>
      </c>
      <c r="N54" s="332">
        <v>-16.899999999999999</v>
      </c>
    </row>
    <row r="55" spans="1:14" x14ac:dyDescent="0.15">
      <c r="A55" s="248"/>
      <c r="B55" s="244"/>
      <c r="C55" s="244"/>
      <c r="D55" s="244"/>
      <c r="E55" s="244"/>
      <c r="F55" s="244"/>
      <c r="G55" s="310" t="s">
        <v>507</v>
      </c>
      <c r="H55" s="311"/>
      <c r="I55" s="319">
        <v>1401388</v>
      </c>
      <c r="J55" s="320">
        <v>71136</v>
      </c>
      <c r="K55" s="321">
        <v>15</v>
      </c>
      <c r="L55" s="322">
        <v>90961</v>
      </c>
      <c r="M55" s="323">
        <v>20.100000000000001</v>
      </c>
      <c r="N55" s="324">
        <v>-5.0999999999999996</v>
      </c>
    </row>
    <row r="56" spans="1:14" x14ac:dyDescent="0.15">
      <c r="A56" s="248"/>
      <c r="B56" s="244"/>
      <c r="C56" s="244"/>
      <c r="D56" s="244"/>
      <c r="E56" s="244"/>
      <c r="F56" s="244"/>
      <c r="G56" s="325"/>
      <c r="H56" s="326" t="s">
        <v>505</v>
      </c>
      <c r="I56" s="327">
        <v>542962</v>
      </c>
      <c r="J56" s="328">
        <v>27562</v>
      </c>
      <c r="K56" s="329">
        <v>16.600000000000001</v>
      </c>
      <c r="L56" s="330">
        <v>37720</v>
      </c>
      <c r="M56" s="331">
        <v>7.1</v>
      </c>
      <c r="N56" s="332">
        <v>9.5</v>
      </c>
    </row>
    <row r="57" spans="1:14" x14ac:dyDescent="0.15">
      <c r="A57" s="248"/>
      <c r="B57" s="244"/>
      <c r="C57" s="244"/>
      <c r="D57" s="244"/>
      <c r="E57" s="244"/>
      <c r="F57" s="244"/>
      <c r="G57" s="310" t="s">
        <v>508</v>
      </c>
      <c r="H57" s="311"/>
      <c r="I57" s="319">
        <v>1866982</v>
      </c>
      <c r="J57" s="320">
        <v>96745</v>
      </c>
      <c r="K57" s="321">
        <v>36</v>
      </c>
      <c r="L57" s="322">
        <v>106614</v>
      </c>
      <c r="M57" s="323">
        <v>17.2</v>
      </c>
      <c r="N57" s="324">
        <v>18.8</v>
      </c>
    </row>
    <row r="58" spans="1:14" x14ac:dyDescent="0.15">
      <c r="A58" s="248"/>
      <c r="B58" s="244"/>
      <c r="C58" s="244"/>
      <c r="D58" s="244"/>
      <c r="E58" s="244"/>
      <c r="F58" s="244"/>
      <c r="G58" s="325"/>
      <c r="H58" s="326" t="s">
        <v>505</v>
      </c>
      <c r="I58" s="327">
        <v>706746</v>
      </c>
      <c r="J58" s="328">
        <v>36623</v>
      </c>
      <c r="K58" s="329">
        <v>32.9</v>
      </c>
      <c r="L58" s="330">
        <v>45545</v>
      </c>
      <c r="M58" s="331">
        <v>20.7</v>
      </c>
      <c r="N58" s="332">
        <v>12.2</v>
      </c>
    </row>
    <row r="59" spans="1:14" x14ac:dyDescent="0.15">
      <c r="A59" s="248"/>
      <c r="B59" s="244"/>
      <c r="C59" s="244"/>
      <c r="D59" s="244"/>
      <c r="E59" s="244"/>
      <c r="F59" s="244"/>
      <c r="G59" s="310" t="s">
        <v>509</v>
      </c>
      <c r="H59" s="311"/>
      <c r="I59" s="319">
        <v>2761022</v>
      </c>
      <c r="J59" s="320">
        <v>146039</v>
      </c>
      <c r="K59" s="321">
        <v>51</v>
      </c>
      <c r="L59" s="322">
        <v>85459</v>
      </c>
      <c r="M59" s="323">
        <v>-19.8</v>
      </c>
      <c r="N59" s="324">
        <v>70.8</v>
      </c>
    </row>
    <row r="60" spans="1:14" x14ac:dyDescent="0.15">
      <c r="A60" s="248"/>
      <c r="B60" s="244"/>
      <c r="C60" s="244"/>
      <c r="D60" s="244"/>
      <c r="E60" s="244"/>
      <c r="F60" s="244"/>
      <c r="G60" s="325"/>
      <c r="H60" s="326" t="s">
        <v>505</v>
      </c>
      <c r="I60" s="333">
        <v>1881909</v>
      </c>
      <c r="J60" s="328">
        <v>99540</v>
      </c>
      <c r="K60" s="329">
        <v>171.8</v>
      </c>
      <c r="L60" s="330">
        <v>44378</v>
      </c>
      <c r="M60" s="331">
        <v>-2.6</v>
      </c>
      <c r="N60" s="332">
        <v>174.4</v>
      </c>
    </row>
    <row r="61" spans="1:14" x14ac:dyDescent="0.15">
      <c r="A61" s="248"/>
      <c r="B61" s="244"/>
      <c r="C61" s="244"/>
      <c r="D61" s="244"/>
      <c r="E61" s="244"/>
      <c r="F61" s="244"/>
      <c r="G61" s="310" t="s">
        <v>510</v>
      </c>
      <c r="H61" s="334"/>
      <c r="I61" s="335">
        <v>1669131</v>
      </c>
      <c r="J61" s="336">
        <v>85886</v>
      </c>
      <c r="K61" s="337">
        <v>20.8</v>
      </c>
      <c r="L61" s="338">
        <v>85189</v>
      </c>
      <c r="M61" s="339">
        <v>3.1</v>
      </c>
      <c r="N61" s="324">
        <v>17.7</v>
      </c>
    </row>
    <row r="62" spans="1:14" x14ac:dyDescent="0.15">
      <c r="A62" s="248"/>
      <c r="B62" s="244"/>
      <c r="C62" s="244"/>
      <c r="D62" s="244"/>
      <c r="E62" s="244"/>
      <c r="F62" s="244"/>
      <c r="G62" s="325"/>
      <c r="H62" s="326" t="s">
        <v>505</v>
      </c>
      <c r="I62" s="327">
        <v>835398</v>
      </c>
      <c r="J62" s="328">
        <v>43159</v>
      </c>
      <c r="K62" s="329">
        <v>38.299999999999997</v>
      </c>
      <c r="L62" s="330">
        <v>39613</v>
      </c>
      <c r="M62" s="331">
        <v>3.5</v>
      </c>
      <c r="N62" s="332">
        <v>34.799999999999997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19.829999999999998</v>
      </c>
      <c r="G47" s="12">
        <v>24.53</v>
      </c>
      <c r="H47" s="12">
        <v>28.41</v>
      </c>
      <c r="I47" s="12">
        <v>33.090000000000003</v>
      </c>
      <c r="J47" s="13">
        <v>32.15</v>
      </c>
    </row>
    <row r="48" spans="2:10" ht="57.75" customHeight="1" x14ac:dyDescent="0.15">
      <c r="B48" s="14"/>
      <c r="C48" s="1141" t="s">
        <v>4</v>
      </c>
      <c r="D48" s="1141"/>
      <c r="E48" s="1142"/>
      <c r="F48" s="15">
        <v>8.35</v>
      </c>
      <c r="G48" s="16">
        <v>5.0199999999999996</v>
      </c>
      <c r="H48" s="16">
        <v>5.12</v>
      </c>
      <c r="I48" s="16">
        <v>5.27</v>
      </c>
      <c r="J48" s="17">
        <v>4.37</v>
      </c>
    </row>
    <row r="49" spans="2:10" ht="57.75" customHeight="1" thickBot="1" x14ac:dyDescent="0.2">
      <c r="B49" s="18"/>
      <c r="C49" s="1143" t="s">
        <v>5</v>
      </c>
      <c r="D49" s="1143"/>
      <c r="E49" s="1144"/>
      <c r="F49" s="19">
        <v>2.93</v>
      </c>
      <c r="G49" s="20">
        <v>0.79</v>
      </c>
      <c r="H49" s="20">
        <v>4.42</v>
      </c>
      <c r="I49" s="20">
        <v>4.84</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tsukumi</cp:lastModifiedBy>
  <cp:lastPrinted>2017-03-02T04:38:07Z</cp:lastPrinted>
  <dcterms:created xsi:type="dcterms:W3CDTF">2017-02-15T23:14:51Z</dcterms:created>
  <dcterms:modified xsi:type="dcterms:W3CDTF">2017-03-02T08:15:27Z</dcterms:modified>
</cp:coreProperties>
</file>