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県等各種調査(h22～)\R06\市町村振興課\070304令和５年度財政状況資料集の作成及び提出について\04.市回答\"/>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<sst xmlns="http://schemas.openxmlformats.org/spreadsheetml/2006/main" count="1103" uniqueCount="565">
  <si>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</si>
  <si>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</si>
  <si>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</si>
  <si>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</si>
  <si>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</si>
  <si>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</si>
  <si>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</si>
  <si>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</si>
  <si>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</si>
  <si>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</si>
  <si>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</si>
  <si>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</si>
  <si>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</si>
  <si>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</si>
  <si>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</si>
  <si>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</si>
  <si>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</si>
  <si>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</si>
  <si>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</si>
  <si>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</si>
  <si>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</si>
  <si>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</si>
  <si>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</si>
  <si>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</si>
  <si>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</si>
  <si>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</si>
  <si>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</si>
  <si>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</si>
  <si>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</si>
  <si>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</si>
  <si>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</si>
  <si>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</si>
  <si>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</si>
  <si>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</si>
  <si>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</si>
  <si>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</si>
  <si>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</si>
  <si>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</si>
  <si>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</si>
  <si>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</si>
  <si>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</si>
  <si>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</si>
  <si>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</si>
  <si>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</si>
  <si>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</si>
  <si>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</si>
  <si>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</si>
  <si>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</si>
  <si>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</si>
  <si>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</si>
  <si>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</si>
  <si>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</si>
  <si>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</si>
  <si>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</si>
  <si>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</si>
  <si>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</si>
  <si>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</si>
  <si>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</si>
  <si>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</si>
  <si>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</si>
  <si>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</si>
  <si>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</si>
  <si>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</si>
  <si>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</si>
  <si>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</si>
  <si>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</si>
  <si>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</si>
  <si>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</si>
  <si>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</si>
  <si>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</si>
  <si>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</si>
  <si>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</si>
  <si>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</si>
  <si>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</si>
  <si>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</si>
  <si>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</si>
  <si>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</si>
  <si>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</si>
  <si>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</si>
  <si>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</si>
  <si>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</si>
  <si>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</si>
  <si>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</si>
  <si>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</si>
  <si>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</si>
  <si>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</si>
  <si>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</si>
  <si>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</si>
  <si>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</si>
  <si>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</si>
  <si>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</si>
  <si>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</si>
  <si>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</si>
  <si>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</si>
  <si>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</si>
  <si>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</si>
  <si>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</si>
  <si>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</si>
  <si>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</si>
  <si>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</si>
  <si>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</si>
  <si>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</si>
  <si>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</si>
  <si>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</si>
  <si>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</si>
  <si>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</si>
  <si>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</si>
  <si>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</si>
  <si>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</si>
  <si>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</si>
  <si>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</si>
  <si>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</si>
  <si>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</si>
  <si>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</si>
  <si>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</si>
  <si>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</si>
  <si>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</si>
  <si>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</si>
  <si>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</si>
  <si>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</si>
  <si>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</si>
  <si>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</si>
  <si>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</si>
  <si>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</si>
  <si>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</si>
  <si>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</si>
  <si>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</si>
  <si>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</si>
  <si>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</si>
  <si>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</si>
  <si>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</si>
  <si>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</si>
  <si>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</si>
  <si>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</si>
  <si>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</si>
  <si>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</si>
  <si>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</si>
  <si>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</si>
  <si>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</si>
  <si>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</si>
  <si>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</si>
  <si>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</si>
  <si>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</si>
  <si>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</si>
  <si>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</si>
  <si>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</si>
  <si>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</si>
  <si>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</si>
  <si>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</si>
  <si>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</si>
  <si>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</si>
  <si>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</si>
  <si>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</si>
  <si>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</si>
  <si>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</si>
  <si>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</si>
  <si>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</si>
  <si>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</si>
  <si>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</si>
  <si>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</si>
  <si>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</si>
  <si>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</si>
  <si>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</si>
  <si>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</si>
  <si>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</si>
  <si>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</si>
  <si>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</si>
  <si>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</si>
  <si>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</si>
  <si>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</si>
  <si>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</si>
  <si>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</si>
  <si>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</si>
  <si>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</si>
  <si>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</si>
  <si>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</si>
  <si>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</si>
  <si>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</si>
  <si>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</si>
  <si>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</si>
  <si>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</si>
  <si>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</si>
  <si>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</si>
  <si>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</si>
  <si>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</si>
  <si>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</si>
  <si>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</si>
  <si>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</si>
  <si>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</si>
  <si>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</si>
  <si>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</si>
  <si>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</si>
  <si>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</si>
  <si>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</si>
  <si>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</si>
  <si>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</si>
  <si>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</si>
  <si>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</si>
  <si>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</si>
  <si>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</si>
  <si>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</si>
  <si>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</si>
  <si>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</si>
  <si>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</si>
  <si>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大分県津久見市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</si>
  <si>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</si>
  <si>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</si>
  <si>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</si>
  <si>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</si>
  <si>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</si>
  <si>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</si>
  <si>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</si>
  <si>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</si>
  <si>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</si>
  <si>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</si>
  <si>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</si>
  <si>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</si>
  <si>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</si>
  <si>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</si>
  <si>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</si>
  <si>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</si>
  <si>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</si>
  <si>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</si>
  <si>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</si>
  <si>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</si>
  <si>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</si>
  <si>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</si>
  <si>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</si>
  <si>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</si>
  <si>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</si>
  <si>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</si>
  <si>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</si>
  <si>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</si>
  <si>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</si>
  <si>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</si>
  <si>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</si>
  <si>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</si>
  <si>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</si>
  <si>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</si>
  <si>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</si>
  <si>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</si>
  <si>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</si>
  <si>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</si>
  <si>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</si>
  <si>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</si>
  <si>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</si>
  <si>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</si>
  <si>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</si>
  <si>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</si>
  <si>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</si>
  <si>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</si>
  <si>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</si>
  <si>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</si>
  <si>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</si>
  <si>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</si>
  <si>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</si>
  <si>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</si>
  <si>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</si>
  <si>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</si>
  <si>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</si>
  <si>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</si>
  <si>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</si>
  <si>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</si>
  <si>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</si>
  <si>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</si>
  <si>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</si>
  <si>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</si>
  <si>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</si>
  <si>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</si>
  <si>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</si>
  <si>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</si>
  <si>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</si>
  <si>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</si>
  <si>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</si>
  <si>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</si>
  <si>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</si>
  <si>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</si>
  <si>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</si>
  <si>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</si>
  <si>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</si>
  <si>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</si>
  <si>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</si>
  <si>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</si>
  <si>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</si>
  <si>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</si>
  <si>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</si>
  <si>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</si>
  <si>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</si>
  <si>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</si>
  <si>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</si>
  <si>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</si>
  <si>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</si>
  <si>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</si>
  <si>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</si>
  <si>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</si>
  <si>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</si>
  <si>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</si>
  <si>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</si>
  <si>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</si>
  <si>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</si>
  <si>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</si>
  <si>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</si>
  <si>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</si>
  <si>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</si>
  <si>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</si>
  <si>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</si>
  <si>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</si>
  <si>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</si>
  <si>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</si>
  <si>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</si>
  <si>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</si>
  <si>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</si>
  <si>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</si>
  <si>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</si>
  <si>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</si>
  <si>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</si>
  <si>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</si>
  <si>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</si>
  <si>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</si>
  <si>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</si>
  <si>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</si>
  <si>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</si>
  <si>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</si>
  <si>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</si>
  <si>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</si>
  <si>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</si>
  <si>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</si>
  <si>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</si>
  <si>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</si>
  <si>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</si>
  <si>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</si>
  <si>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</si>
  <si>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</si>
  <si>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</si>
  <si>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</si>
  <si>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</si>
  <si>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</si>
  <si>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</si>
  <si>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</si>
  <si>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</si>
  <si>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</si>
  <si>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</si>
  <si>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</si>
  <si>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</si>
  <si>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</si>
  <si>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</si>
  <si>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</si>
  <si>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</si>
  <si>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</si>
  <si>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</si>
  <si>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</si>
  <si>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</si>
  <si>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</si>
  <si>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</si>
  <si>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</si>
  <si>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大分県津久見市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</si>
  <si>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</si>
  <si>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</si>
  <si>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</si>
  <si>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</si>
  <si>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</si>
  <si>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</si>
  <si>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</si>
  <si>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</si>
  <si>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</si>
  <si>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</si>
  <si>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</si>
  <si>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</si>
  <si>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</si>
  <si>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</si>
  <si>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</si>
  <si>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</si>
  <si>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</si>
  <si>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</si>
  <si>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</si>
  <si>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</si>
  <si>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</si>
  <si>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</si>
  <si>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</si>
  <si>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</si>
  <si>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</si>
  <si>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</si>
  <si>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</si>
  <si>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</si>
  <si>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</si>
  <si>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</si>
  <si>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</si>
  <si>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</si>
  <si>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</si>
  <si>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</si>
  <si>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</si>
  <si>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</si>
  <si>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</si>
  <si>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</si>
  <si>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</si>
  <si>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</si>
  <si>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津久見市下水道事業会計</t>
    <phoneticPr fontId="5"/>
  </si>
  <si>
    <t>簡易水道布設事業特別会計</t>
    <phoneticPr fontId="5"/>
  </si>
  <si>
    <t>法非適用企業</t>
    <phoneticPr fontId="5"/>
  </si>
  <si>
    <t>保戸島航路事業特別会計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</si>
  <si>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</si>
  <si>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</si>
  <si>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</si>
  <si>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</si>
  <si>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</si>
  <si>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</si>
  <si>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</si>
  <si>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</si>
  <si>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</si>
  <si>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</si>
  <si>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</si>
  <si>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</si>
  <si>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</si>
  <si>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</si>
  <si>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</si>
  <si>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</si>
  <si>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</si>
  <si>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</si>
  <si>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</si>
  <si>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</si>
  <si>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</si>
  <si>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</si>
  <si>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</si>
  <si>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</si>
  <si>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</si>
  <si>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</si>
  <si>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</si>
  <si>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</si>
  <si>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</si>
  <si>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</si>
  <si>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</si>
  <si>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</si>
  <si>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</si>
  <si>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</si>
  <si>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</si>
  <si>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</si>
  <si>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</si>
  <si>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</si>
  <si>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</si>
  <si>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</si>
  <si>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</si>
  <si>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</si>
  <si>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</si>
  <si>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</si>
  <si>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</si>
  <si>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</si>
  <si>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</si>
  <si>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</si>
  <si>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</si>
  <si>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</si>
  <si>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</si>
  <si>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</si>
  <si>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</si>
  <si>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</si>
  <si>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</si>
  <si>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</si>
  <si>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</si>
  <si>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</si>
  <si>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</si>
  <si>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</si>
  <si>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</si>
  <si>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</si>
  <si>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</si>
  <si>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</si>
  <si>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</si>
  <si>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</si>
  <si>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</si>
  <si>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</si>
  <si>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</si>
  <si>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</si>
  <si>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</si>
  <si>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</si>
  <si>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</si>
  <si>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</si>
  <si>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</si>
  <si>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</si>
  <si>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</si>
  <si>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</si>
  <si>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</si>
  <si>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</si>
  <si>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</si>
  <si>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</si>
  <si>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</si>
  <si>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</si>
  <si>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</si>
  <si>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</si>
  <si>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</si>
  <si>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</si>
  <si>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</si>
  <si>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</si>
  <si>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</si>
  <si>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</si>
  <si>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</si>
  <si>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</si>
  <si>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</si>
  <si>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</si>
  <si>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</si>
  <si>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</si>
  <si>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</si>
  <si>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</si>
  <si>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</si>
  <si>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</si>
  <si>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</si>
  <si>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</si>
  <si>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</si>
  <si>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</si>
  <si>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</si>
  <si>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</si>
  <si>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</si>
  <si>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</si>
  <si>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</si>
  <si>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</si>
  <si>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</si>
  <si>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</si>
  <si>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</si>
  <si>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</si>
  <si>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</si>
  <si>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</si>
  <si>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</si>
  <si>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</si>
  <si>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</si>
  <si>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</si>
  <si>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</si>
  <si>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</si>
  <si>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</si>
  <si>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</si>
  <si>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</si>
  <si>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</si>
  <si>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</si>
  <si>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</si>
  <si>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</si>
  <si>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</si>
  <si>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</si>
  <si>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</si>
  <si>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</si>
  <si>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1.94</t>
  </si>
  <si>
    <t>▲ 0.37</t>
  </si>
  <si>
    <t>津久見市水道事業会計</t>
  </si>
  <si>
    <t>一般会計</t>
  </si>
  <si>
    <t>介護保険事業特別会計</t>
  </si>
  <si>
    <t>津久見市下水道事業会計</t>
  </si>
  <si>
    <t>国民健康保険事業特別会計</t>
  </si>
  <si>
    <t>簡易水道布設事業特別会計</t>
  </si>
  <si>
    <t>後期高齢者医療特別会計</t>
  </si>
  <si>
    <t>保戸島航路事業特別会計</t>
  </si>
  <si>
    <t>その他会計（赤字）</t>
  </si>
  <si>
    <t>その他会計（黒字）</t>
  </si>
  <si>
    <t>R01</t>
    <phoneticPr fontId="5"/>
  </si>
  <si>
    <t>R02</t>
    <phoneticPr fontId="5"/>
  </si>
  <si>
    <t>R03</t>
    <phoneticPr fontId="5"/>
  </si>
  <si>
    <t>R04</t>
    <phoneticPr fontId="5"/>
  </si>
  <si>
    <t>R05</t>
    <phoneticPr fontId="5"/>
  </si>
  <si>
    <t>津久見市土地開発公社</t>
    <rPh sb="0" eb="4">
      <t>ツクミシ</t>
    </rPh>
    <rPh sb="4" eb="10">
      <t>トチカイハツコウシャ</t>
    </rPh>
    <phoneticPr fontId="2"/>
  </si>
  <si>
    <t>-</t>
    <phoneticPr fontId="10"/>
  </si>
  <si>
    <t>大分県市町村会館管理組合</t>
    <rPh sb="0" eb="3">
      <t>オオイタケン</t>
    </rPh>
    <rPh sb="3" eb="6">
      <t>シチョウソン</t>
    </rPh>
    <rPh sb="6" eb="8">
      <t>カイカン</t>
    </rPh>
    <rPh sb="8" eb="10">
      <t>カンリ</t>
    </rPh>
    <rPh sb="10" eb="12">
      <t>クミアイ</t>
    </rPh>
    <phoneticPr fontId="10"/>
  </si>
  <si>
    <t>臼津広域連合</t>
    <rPh sb="0" eb="2">
      <t>キュウシン</t>
    </rPh>
    <rPh sb="2" eb="4">
      <t>コウイキ</t>
    </rPh>
    <rPh sb="4" eb="6">
      <t>レンゴウ</t>
    </rPh>
    <phoneticPr fontId="10"/>
  </si>
  <si>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10"/>
  </si>
  <si>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10"/>
  </si>
  <si>
    <t>-</t>
    <phoneticPr fontId="2"/>
  </si>
  <si>
    <t>基金から133百万円繰入</t>
    <rPh sb="0" eb="2">
      <t>キキン</t>
    </rPh>
    <rPh sb="7" eb="10">
      <t>ヒャクマンエン</t>
    </rPh>
    <rPh sb="10" eb="12">
      <t>クリイレ</t>
    </rPh>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</si>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</sst>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E88E-45E2-A6FD-6FCFC233E1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46757</c:v>
                </c:pt>
                <c:pt idx="1">
                  <c:v>52713</c:v>
                </c:pt>
                <c:pt idx="2">
                  <c:v>64678</c:v>
                </c:pt>
                <c:pt idx="3">
                  <c:v>76592</c:v>
                </c:pt>
                <c:pt idx="4">
                  <c:v>173273</c:v>
                </c:pt>
              </c:numCache>
            </c:numRef>
          </c:val>
          <c:smooth val="0"/>
          <c:extLst>
            <c:ext xmlns:c16="http://schemas.microsoft.com/office/drawing/2014/chart" uri="{C3380CC4-5D6E-409C-BE32-E72D297353CC}">
              <c16:uniqueId val="{00000001-E88E-45E2-A6FD-6FCFC233E1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5.26</c:v>
                </c:pt>
                <c:pt idx="2">
                  <c:v>5.31</c:v>
                </c:pt>
                <c:pt idx="3">
                  <c:v>6.76</c:v>
                </c:pt>
                <c:pt idx="4">
                  <c:v>6.2</c:v>
                </c:pt>
              </c:numCache>
            </c:numRef>
          </c:val>
          <c:extLst>
            <c:ext xmlns:c16="http://schemas.microsoft.com/office/drawing/2014/chart" uri="{C3380CC4-5D6E-409C-BE32-E72D297353CC}">
              <c16:uniqueId val="{00000000-8993-4900-8B4E-01E1E6416E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17.079999999999998</c:v>
                </c:pt>
                <c:pt idx="1">
                  <c:v>17.87</c:v>
                </c:pt>
                <c:pt idx="2">
                  <c:v>19.46</c:v>
                </c:pt>
                <c:pt idx="3">
                  <c:v>20.65</c:v>
                </c:pt>
                <c:pt idx="4">
                  <c:v>20.73</c:v>
                </c:pt>
              </c:numCache>
            </c:numRef>
          </c:val>
          <c:extLst>
            <c:ext xmlns:c16="http://schemas.microsoft.com/office/drawing/2014/chart" uri="{C3380CC4-5D6E-409C-BE32-E72D297353CC}">
              <c16:uniqueId val="{00000001-8993-4900-8B4E-01E1E6416E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2.23</c:v>
                </c:pt>
                <c:pt idx="2">
                  <c:v>2.97</c:v>
                </c:pt>
                <c:pt idx="3">
                  <c:v>1.89</c:v>
                </c:pt>
                <c:pt idx="4">
                  <c:v>-0.37</c:v>
                </c:pt>
              </c:numCache>
            </c:numRef>
          </c:val>
          <c:smooth val="0"/>
          <c:extLst>
            <c:ext xmlns:c16="http://schemas.microsoft.com/office/drawing/2014/chart" uri="{C3380CC4-5D6E-409C-BE32-E72D297353CC}">
              <c16:uniqueId val="{00000002-8993-4900-8B4E-01E1E6416E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0.38</c:v>
                </c:pt>
                <c:pt idx="8">
                  <c:v>#N/A</c:v>
                </c:pt>
                <c:pt idx="9">
                  <c:v>0</c:v>
                </c:pt>
              </c:numCache>
            </c:numRef>
          </c:val>
          <c:extLst>
            <c:ext xmlns:c16="http://schemas.microsoft.com/office/drawing/2014/chart" uri="{C3380CC4-5D6E-409C-BE32-E72D297353CC}">
              <c16:uniqueId val="{00000000-D632-4475-A2AE-3F4E0BF331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32-4475-A2AE-3F4E0BF3311B}"/>
            </c:ext>
          </c:extLst>
        </c:ser>
        <c:ser>
          <c:idx val="2"/>
          <c:order val="2"/>
          <c:tx>
            <c:strRef>
              <c:f>データシート!$A$29</c:f>
              <c:strCache>
                <c:ptCount val="1"/>
                <c:pt idx="0">
                  <c:v>保戸島航路事業特別会計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D632-4475-A2AE-3F4E0BF331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632-4475-A2AE-3F4E0BF3311B}"/>
            </c:ext>
          </c:extLst>
        </c:ser>
        <c:ser>
          <c:idx val="4"/>
          <c:order val="4"/>
          <c:tx>
            <c:strRef>
              <c:f>データシート!$A$31</c:f>
              <c:strCache>
                <c:ptCount val="1"/>
                <c:pt idx="0">
                  <c:v>簡易水道布設事業特別会計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D632-4475-A2AE-3F4E0BF3311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1.01</c:v>
                </c:pt>
                <c:pt idx="4">
                  <c:v>#N/A</c:v>
                </c:pt>
                <c:pt idx="5">
                  <c:v>1.1200000000000001</c:v>
                </c:pt>
                <c:pt idx="6">
                  <c:v>#N/A</c:v>
                </c:pt>
                <c:pt idx="7">
                  <c:v>0.53</c:v>
                </c:pt>
                <c:pt idx="8">
                  <c:v>#N/A</c:v>
                </c:pt>
                <c:pt idx="9">
                  <c:v>0.56999999999999995</c:v>
                </c:pt>
              </c:numCache>
            </c:numRef>
          </c:val>
          <c:extLst>
            <c:ext xmlns:c16="http://schemas.microsoft.com/office/drawing/2014/chart" uri="{C3380CC4-5D6E-409C-BE32-E72D297353CC}">
              <c16:uniqueId val="{00000005-D632-4475-A2AE-3F4E0BF3311B}"/>
            </c:ext>
          </c:extLst>
        </c:ser>
        <c:ser>
          <c:idx val="6"/>
          <c:order val="6"/>
          <c:tx>
            <c:strRef>
              <c:f>データシート!$A$33</c:f>
              <c:strCache>
                <c:ptCount val="1"/>
                <c:pt idx="0">
                  <c:v>津久見市下水道事業会計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0.98</c:v>
                </c:pt>
              </c:numCache>
            </c:numRef>
          </c:val>
          <c:extLst>
            <c:ext xmlns:c16="http://schemas.microsoft.com/office/drawing/2014/chart" uri="{C3380CC4-5D6E-409C-BE32-E72D297353CC}">
              <c16:uniqueId val="{00000006-D632-4475-A2AE-3F4E0BF3311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0.86</c:v>
                </c:pt>
                <c:pt idx="4">
                  <c:v>#N/A</c:v>
                </c:pt>
                <c:pt idx="5">
                  <c:v>2.11</c:v>
                </c:pt>
                <c:pt idx="6">
                  <c:v>#N/A</c:v>
                </c:pt>
                <c:pt idx="7">
                  <c:v>2.13</c:v>
                </c:pt>
                <c:pt idx="8">
                  <c:v>#N/A</c:v>
                </c:pt>
                <c:pt idx="9">
                  <c:v>1.63</c:v>
                </c:pt>
              </c:numCache>
            </c:numRef>
          </c:val>
          <c:extLst>
            <c:ext xmlns:c16="http://schemas.microsoft.com/office/drawing/2014/chart" uri="{C3380CC4-5D6E-409C-BE32-E72D297353CC}">
              <c16:uniqueId val="{00000007-D632-4475-A2AE-3F4E0BF331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5.25</c:v>
                </c:pt>
                <c:pt idx="4">
                  <c:v>#N/A</c:v>
                </c:pt>
                <c:pt idx="5">
                  <c:v>5.53</c:v>
                </c:pt>
                <c:pt idx="6">
                  <c:v>#N/A</c:v>
                </c:pt>
                <c:pt idx="7">
                  <c:v>6.76</c:v>
                </c:pt>
                <c:pt idx="8">
                  <c:v>#N/A</c:v>
                </c:pt>
                <c:pt idx="9">
                  <c:v>6.19</c:v>
                </c:pt>
              </c:numCache>
            </c:numRef>
          </c:val>
          <c:extLst>
            <c:ext xmlns:c16="http://schemas.microsoft.com/office/drawing/2014/chart" uri="{C3380CC4-5D6E-409C-BE32-E72D297353CC}">
              <c16:uniqueId val="{00000008-D632-4475-A2AE-3F4E0BF3311B}"/>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16.59</c:v>
                </c:pt>
                <c:pt idx="2">
                  <c:v>#N/A</c:v>
                </c:pt>
                <c:pt idx="3">
                  <c:v>15.82</c:v>
                </c:pt>
                <c:pt idx="4">
                  <c:v>#N/A</c:v>
                </c:pt>
                <c:pt idx="5">
                  <c:v>14.36</c:v>
                </c:pt>
                <c:pt idx="6">
                  <c:v>#N/A</c:v>
                </c:pt>
                <c:pt idx="7">
                  <c:v>13.57</c:v>
                </c:pt>
                <c:pt idx="8">
                  <c:v>#N/A</c:v>
                </c:pt>
                <c:pt idx="9">
                  <c:v>9.15</c:v>
                </c:pt>
              </c:numCache>
            </c:numRef>
          </c:val>
          <c:extLst>
            <c:ext xmlns:c16="http://schemas.microsoft.com/office/drawing/2014/chart" uri="{C3380CC4-5D6E-409C-BE32-E72D297353CC}">
              <c16:uniqueId val="{00000009-D632-4475-A2AE-3F4E0BF331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1011</c:v>
                </c:pt>
                <c:pt idx="5">
                  <c:v>1016</c:v>
                </c:pt>
                <c:pt idx="8">
                  <c:v>1072</c:v>
                </c:pt>
                <c:pt idx="11">
                  <c:v>1113</c:v>
                </c:pt>
                <c:pt idx="14">
                  <c:v>1129</c:v>
                </c:pt>
              </c:numCache>
            </c:numRef>
          </c:val>
          <c:extLst>
            <c:ext xmlns:c16="http://schemas.microsoft.com/office/drawing/2014/chart" uri="{C3380CC4-5D6E-409C-BE32-E72D297353CC}">
              <c16:uniqueId val="{00000000-133D-42F1-BDDE-E2F84B14DF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3D-42F1-BDDE-E2F84B14DF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3D-42F1-BDDE-E2F84B14DF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3D-42F1-BDDE-E2F84B14DF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298</c:v>
                </c:pt>
                <c:pt idx="3">
                  <c:v>205</c:v>
                </c:pt>
                <c:pt idx="6">
                  <c:v>196</c:v>
                </c:pt>
                <c:pt idx="9">
                  <c:v>202</c:v>
                </c:pt>
                <c:pt idx="12">
                  <c:v>208</c:v>
                </c:pt>
              </c:numCache>
            </c:numRef>
          </c:val>
          <c:extLst>
            <c:ext xmlns:c16="http://schemas.microsoft.com/office/drawing/2014/chart" uri="{C3380CC4-5D6E-409C-BE32-E72D297353CC}">
              <c16:uniqueId val="{00000004-133D-42F1-BDDE-E2F84B14DF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3D-42F1-BDDE-E2F84B14DF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3D-42F1-BDDE-E2F84B14DF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1232</c:v>
                </c:pt>
                <c:pt idx="3">
                  <c:v>1238</c:v>
                </c:pt>
                <c:pt idx="6">
                  <c:v>1307</c:v>
                </c:pt>
                <c:pt idx="9">
                  <c:v>1383</c:v>
                </c:pt>
                <c:pt idx="12">
                  <c:v>1347</c:v>
                </c:pt>
              </c:numCache>
            </c:numRef>
          </c:val>
          <c:extLst>
            <c:ext xmlns:c16="http://schemas.microsoft.com/office/drawing/2014/chart" uri="{C3380CC4-5D6E-409C-BE32-E72D297353CC}">
              <c16:uniqueId val="{00000007-133D-42F1-BDDE-E2F84B14DF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519</c:v>
                </c:pt>
                <c:pt idx="2">
                  <c:v>#N/A</c:v>
                </c:pt>
                <c:pt idx="3">
                  <c:v>#N/A</c:v>
                </c:pt>
                <c:pt idx="4">
                  <c:v>427</c:v>
                </c:pt>
                <c:pt idx="5">
                  <c:v>#N/A</c:v>
                </c:pt>
                <c:pt idx="6">
                  <c:v>#N/A</c:v>
                </c:pt>
                <c:pt idx="7">
                  <c:v>431</c:v>
                </c:pt>
                <c:pt idx="8">
                  <c:v>#N/A</c:v>
                </c:pt>
                <c:pt idx="9">
                  <c:v>#N/A</c:v>
                </c:pt>
                <c:pt idx="10">
                  <c:v>472</c:v>
                </c:pt>
                <c:pt idx="11">
                  <c:v>#N/A</c:v>
                </c:pt>
                <c:pt idx="12">
                  <c:v>#N/A</c:v>
                </c:pt>
                <c:pt idx="13">
                  <c:v>426</c:v>
                </c:pt>
                <c:pt idx="14">
                  <c:v>#N/A</c:v>
                </c:pt>
              </c:numCache>
            </c:numRef>
          </c:val>
          <c:smooth val="0"/>
          <c:extLst>
            <c:ext xmlns:c16="http://schemas.microsoft.com/office/drawing/2014/chart" uri="{C3380CC4-5D6E-409C-BE32-E72D297353CC}">
              <c16:uniqueId val="{00000008-133D-42F1-BDDE-E2F84B14DF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10497</c:v>
                </c:pt>
                <c:pt idx="5">
                  <c:v>10261</c:v>
                </c:pt>
                <c:pt idx="8">
                  <c:v>9883</c:v>
                </c:pt>
                <c:pt idx="11">
                  <c:v>9485</c:v>
                </c:pt>
                <c:pt idx="14">
                  <c:v>9750</c:v>
                </c:pt>
              </c:numCache>
            </c:numRef>
          </c:val>
          <c:extLst>
            <c:ext xmlns:c16="http://schemas.microsoft.com/office/drawing/2014/chart" uri="{C3380CC4-5D6E-409C-BE32-E72D297353CC}">
              <c16:uniqueId val="{00000000-10D2-4746-B077-2D53C6984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479</c:v>
                </c:pt>
                <c:pt idx="5">
                  <c:v>420</c:v>
                </c:pt>
                <c:pt idx="8">
                  <c:v>344</c:v>
                </c:pt>
                <c:pt idx="11">
                  <c:v>302</c:v>
                </c:pt>
                <c:pt idx="14">
                  <c:v>297</c:v>
                </c:pt>
              </c:numCache>
            </c:numRef>
          </c:val>
          <c:extLst>
            <c:ext xmlns:c16="http://schemas.microsoft.com/office/drawing/2014/chart" uri="{C3380CC4-5D6E-409C-BE32-E72D297353CC}">
              <c16:uniqueId val="{00000001-10D2-4746-B077-2D53C6984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3703</c:v>
                </c:pt>
                <c:pt idx="5">
                  <c:v>3851</c:v>
                </c:pt>
                <c:pt idx="8">
                  <c:v>4542</c:v>
                </c:pt>
                <c:pt idx="11">
                  <c:v>4693</c:v>
                </c:pt>
                <c:pt idx="14">
                  <c:v>4886</c:v>
                </c:pt>
              </c:numCache>
            </c:numRef>
          </c:val>
          <c:extLst>
            <c:ext xmlns:c16="http://schemas.microsoft.com/office/drawing/2014/chart" uri="{C3380CC4-5D6E-409C-BE32-E72D297353CC}">
              <c16:uniqueId val="{00000002-10D2-4746-B077-2D53C6984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D2-4746-B077-2D53C6984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D2-4746-B077-2D53C6984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D2-4746-B077-2D53C6984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2293</c:v>
                </c:pt>
                <c:pt idx="3">
                  <c:v>2308</c:v>
                </c:pt>
                <c:pt idx="6">
                  <c:v>2243</c:v>
                </c:pt>
                <c:pt idx="9">
                  <c:v>2090</c:v>
                </c:pt>
                <c:pt idx="12">
                  <c:v>1915</c:v>
                </c:pt>
              </c:numCache>
            </c:numRef>
          </c:val>
          <c:extLst>
            <c:ext xmlns:c16="http://schemas.microsoft.com/office/drawing/2014/chart" uri="{C3380CC4-5D6E-409C-BE32-E72D297353CC}">
              <c16:uniqueId val="{00000006-10D2-4746-B077-2D53C6984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0D2-4746-B077-2D53C6984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2715</c:v>
                </c:pt>
                <c:pt idx="3">
                  <c:v>2565</c:v>
                </c:pt>
                <c:pt idx="6">
                  <c:v>2332</c:v>
                </c:pt>
                <c:pt idx="9">
                  <c:v>2101</c:v>
                </c:pt>
                <c:pt idx="12">
                  <c:v>2072</c:v>
                </c:pt>
              </c:numCache>
            </c:numRef>
          </c:val>
          <c:extLst>
            <c:ext xmlns:c16="http://schemas.microsoft.com/office/drawing/2014/chart" uri="{C3380CC4-5D6E-409C-BE32-E72D297353CC}">
              <c16:uniqueId val="{00000008-10D2-4746-B077-2D53C6984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D2-4746-B077-2D53C6984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11151</c:v>
                </c:pt>
                <c:pt idx="3">
                  <c:v>10648</c:v>
                </c:pt>
                <c:pt idx="6">
                  <c:v>10130</c:v>
                </c:pt>
                <c:pt idx="9">
                  <c:v>9669</c:v>
                </c:pt>
                <c:pt idx="12">
                  <c:v>10146</c:v>
                </c:pt>
              </c:numCache>
            </c:numRef>
          </c:val>
          <c:extLst>
            <c:ext xmlns:c16="http://schemas.microsoft.com/office/drawing/2014/chart" uri="{C3380CC4-5D6E-409C-BE32-E72D297353CC}">
              <c16:uniqueId val="{0000000A-10D2-4746-B077-2D53C69846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1479</c:v>
                </c:pt>
                <c:pt idx="2">
                  <c:v>#N/A</c:v>
                </c:pt>
                <c:pt idx="3">
                  <c:v>#N/A</c:v>
                </c:pt>
                <c:pt idx="4">
                  <c:v>989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D2-4746-B077-2D53C69846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1188</c:v>
                </c:pt>
                <c:pt idx="1">
                  <c:v>1224</c:v>
                </c:pt>
                <c:pt idx="2">
                  <c:v>1234</c:v>
                </c:pt>
              </c:numCache>
            </c:numRef>
          </c:val>
          <c:extLst>
            <c:ext xmlns:c16="http://schemas.microsoft.com/office/drawing/2014/chart" uri="{C3380CC4-5D6E-409C-BE32-E72D297353CC}">
              <c16:uniqueId val="{00000000-85F9-485A-AB4A-A9BFE92E63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589</c:v>
                </c:pt>
                <c:pt idx="1">
                  <c:v>690</c:v>
                </c:pt>
                <c:pt idx="2">
                  <c:v>791</c:v>
                </c:pt>
              </c:numCache>
            </c:numRef>
          </c:val>
          <c:extLst>
            <c:ext xmlns:c16="http://schemas.microsoft.com/office/drawing/2014/chart" uri="{C3380CC4-5D6E-409C-BE32-E72D297353CC}">
              <c16:uniqueId val="{00000001-85F9-485A-AB4A-A9BFE92E63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2268</c:v>
                </c:pt>
                <c:pt idx="1">
                  <c:v>2241</c:v>
                </c:pt>
                <c:pt idx="2">
                  <c:v>2325</c:v>
                </c:pt>
              </c:numCache>
            </c:numRef>
          </c:val>
          <c:extLst>
            <c:ext xmlns:c16="http://schemas.microsoft.com/office/drawing/2014/chart" uri="{C3380CC4-5D6E-409C-BE32-E72D297353CC}">
              <c16:uniqueId val="{00000002-85F9-485A-AB4A-A9BFE92E63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昨年度と横ばいであり、全国平均及び類似団体内平均値を下回っている。引き続き、徴収強化や市有地売却等により自主財源の確保に努め、財政力の維持・強化を図る。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今後、事務事業の優先度の精査を行うことや、民間委託・指定管理者制度の活用等により、経常経費の削減を図る。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69004</xdr:rowOff>
    </xdr:to>
    <xdr:cxnSp macro="">
      <xdr:nvCxnSpPr>
        <xdr:cNvPr id="132" name="直線コネクタ 131"/>
        <xdr:cNvCxnSpPr/>
      </xdr:nvCxnSpPr>
      <xdr:spPr>
        <a:xfrm flipV="1">
          <a:off x="4114800" y="1112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65</xdr:row>
      <xdr:rowOff>69004</xdr:rowOff>
    </xdr:to>
    <xdr:cxnSp macro="">
      <xdr:nvCxnSpPr>
        <xdr:cNvPr id="135" name="直線コネクタ 134"/>
        <xdr:cNvCxnSpPr/>
      </xdr:nvCxnSpPr>
      <xdr:spPr>
        <a:xfrm>
          <a:off x="3225800" y="108834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66</xdr:row>
      <xdr:rowOff>10160</xdr:rowOff>
    </xdr:to>
    <xdr:cxnSp macro="">
      <xdr:nvCxnSpPr>
        <xdr:cNvPr id="138" name="直線コネクタ 137"/>
        <xdr:cNvCxnSpPr/>
      </xdr:nvCxnSpPr>
      <xdr:spPr>
        <a:xfrm flipV="1">
          <a:off x="2336800" y="1088347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98637</xdr:rowOff>
    </xdr:to>
    <xdr:cxnSp macro="">
      <xdr:nvCxnSpPr>
        <xdr:cNvPr id="141" name="直線コネクタ 140"/>
        <xdr:cNvCxnSpPr/>
      </xdr:nvCxnSpPr>
      <xdr:spPr>
        <a:xfrm flipV="1">
          <a:off x="1447800" y="1132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5" name="楕円 154"/>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6" name="テキスト ボックス 155"/>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人件費・物件費ともに決算額は前年度より減少をしているが、その減少幅に対して人口の減少幅が上回っていることが要因と考えられる。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民間委託の利用等を含めて検討し、コストの低減を図っていく方針である。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49558</xdr:rowOff>
    </xdr:from>
    <xdr:to>
      <xdr:col>23</xdr:col>
      <xdr:colOff>133350</xdr:colOff>
      <xdr:row>85</xdr:row>
      <xdr:rowOff>57823</xdr:rowOff>
    </xdr:to>
    <xdr:cxnSp macro="">
      <xdr:nvCxnSpPr>
        <xdr:cNvPr id="191" name="直線コネクタ 190"/>
        <xdr:cNvCxnSpPr/>
      </xdr:nvCxnSpPr>
      <xdr:spPr>
        <a:xfrm>
          <a:off x="4114800" y="14622808"/>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48267</xdr:rowOff>
    </xdr:from>
    <xdr:to>
      <xdr:col>19</xdr:col>
      <xdr:colOff>133350</xdr:colOff>
      <xdr:row>85</xdr:row>
      <xdr:rowOff>49558</xdr:rowOff>
    </xdr:to>
    <xdr:cxnSp macro="">
      <xdr:nvCxnSpPr>
        <xdr:cNvPr id="194" name="直線コネクタ 193"/>
        <xdr:cNvCxnSpPr/>
      </xdr:nvCxnSpPr>
      <xdr:spPr>
        <a:xfrm>
          <a:off x="3225800" y="1462151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168422</xdr:rowOff>
    </xdr:from>
    <xdr:to>
      <xdr:col>15</xdr:col>
      <xdr:colOff>82550</xdr:colOff>
      <xdr:row>85</xdr:row>
      <xdr:rowOff>48267</xdr:rowOff>
    </xdr:to>
    <xdr:cxnSp macro="">
      <xdr:nvCxnSpPr>
        <xdr:cNvPr id="197" name="直線コネクタ 196"/>
        <xdr:cNvCxnSpPr/>
      </xdr:nvCxnSpPr>
      <xdr:spPr>
        <a:xfrm>
          <a:off x="2336800" y="14570222"/>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82623</xdr:rowOff>
    </xdr:from>
    <xdr:to>
      <xdr:col>11</xdr:col>
      <xdr:colOff>31750</xdr:colOff>
      <xdr:row>84</xdr:row>
      <xdr:rowOff>168422</xdr:rowOff>
    </xdr:to>
    <xdr:cxnSp macro="">
      <xdr:nvCxnSpPr>
        <xdr:cNvPr id="200" name="直線コネクタ 199"/>
        <xdr:cNvCxnSpPr/>
      </xdr:nvCxnSpPr>
      <xdr:spPr>
        <a:xfrm>
          <a:off x="1447800" y="14484423"/>
          <a:ext cx="889000" cy="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7023</xdr:rowOff>
    </xdr:from>
    <xdr:to>
      <xdr:col>23</xdr:col>
      <xdr:colOff>184150</xdr:colOff>
      <xdr:row>85</xdr:row>
      <xdr:rowOff>108623</xdr:rowOff>
    </xdr:to>
    <xdr:sp macro="" textlink="">
      <xdr:nvSpPr>
        <xdr:cNvPr id="210" name="楕円 209"/>
        <xdr:cNvSpPr/>
      </xdr:nvSpPr>
      <xdr:spPr>
        <a:xfrm>
          <a:off x="4902200" y="145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150550</xdr:rowOff>
    </xdr:from>
    <xdr:ext cx="762000" cy="259045"/>
    <xdr:sp macro="" textlink="">
      <xdr:nvSpPr>
        <xdr:cNvPr id="211" name="人件費・物件費等の状況該当値テキスト"/>
        <xdr:cNvSpPr txBox="1"/>
      </xdr:nvSpPr>
      <xdr:spPr>
        <a:xfrm>
          <a:off x="5041900" y="145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170208</xdr:rowOff>
    </xdr:from>
    <xdr:to>
      <xdr:col>19</xdr:col>
      <xdr:colOff>184150</xdr:colOff>
      <xdr:row>85</xdr:row>
      <xdr:rowOff>100358</xdr:rowOff>
    </xdr:to>
    <xdr:sp macro="" textlink="">
      <xdr:nvSpPr>
        <xdr:cNvPr id="212" name="楕円 211"/>
        <xdr:cNvSpPr/>
      </xdr:nvSpPr>
      <xdr:spPr>
        <a:xfrm>
          <a:off x="4064000" y="145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85135</xdr:rowOff>
    </xdr:from>
    <xdr:ext cx="736600" cy="259045"/>
    <xdr:sp macro="" textlink="">
      <xdr:nvSpPr>
        <xdr:cNvPr id="213" name="テキスト ボックス 212"/>
        <xdr:cNvSpPr txBox="1"/>
      </xdr:nvSpPr>
      <xdr:spPr>
        <a:xfrm>
          <a:off x="3733800" y="1465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168917</xdr:rowOff>
    </xdr:from>
    <xdr:to>
      <xdr:col>15</xdr:col>
      <xdr:colOff>133350</xdr:colOff>
      <xdr:row>85</xdr:row>
      <xdr:rowOff>99067</xdr:rowOff>
    </xdr:to>
    <xdr:sp macro="" textlink="">
      <xdr:nvSpPr>
        <xdr:cNvPr id="214" name="楕円 213"/>
        <xdr:cNvSpPr/>
      </xdr:nvSpPr>
      <xdr:spPr>
        <a:xfrm>
          <a:off x="3175000" y="145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83844</xdr:rowOff>
    </xdr:from>
    <xdr:ext cx="762000" cy="259045"/>
    <xdr:sp macro="" textlink="">
      <xdr:nvSpPr>
        <xdr:cNvPr id="215" name="テキスト ボックス 214"/>
        <xdr:cNvSpPr txBox="1"/>
      </xdr:nvSpPr>
      <xdr:spPr>
        <a:xfrm>
          <a:off x="2844800" y="1465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117622</xdr:rowOff>
    </xdr:from>
    <xdr:to>
      <xdr:col>11</xdr:col>
      <xdr:colOff>82550</xdr:colOff>
      <xdr:row>85</xdr:row>
      <xdr:rowOff>47772</xdr:rowOff>
    </xdr:to>
    <xdr:sp macro="" textlink="">
      <xdr:nvSpPr>
        <xdr:cNvPr id="216" name="楕円 215"/>
        <xdr:cNvSpPr/>
      </xdr:nvSpPr>
      <xdr:spPr>
        <a:xfrm>
          <a:off x="2286000" y="145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32549</xdr:rowOff>
    </xdr:from>
    <xdr:ext cx="762000" cy="259045"/>
    <xdr:sp macro="" textlink="">
      <xdr:nvSpPr>
        <xdr:cNvPr id="217" name="テキスト ボックス 216"/>
        <xdr:cNvSpPr txBox="1"/>
      </xdr:nvSpPr>
      <xdr:spPr>
        <a:xfrm>
          <a:off x="1955800" y="146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31823</xdr:rowOff>
    </xdr:from>
    <xdr:to>
      <xdr:col>7</xdr:col>
      <xdr:colOff>31750</xdr:colOff>
      <xdr:row>84</xdr:row>
      <xdr:rowOff>133423</xdr:rowOff>
    </xdr:to>
    <xdr:sp macro="" textlink="">
      <xdr:nvSpPr>
        <xdr:cNvPr id="218" name="楕円 217"/>
        <xdr:cNvSpPr/>
      </xdr:nvSpPr>
      <xdr:spPr>
        <a:xfrm>
          <a:off x="1397000" y="144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118200</xdr:rowOff>
    </xdr:from>
    <xdr:ext cx="762000" cy="259045"/>
    <xdr:sp macro="" textlink="">
      <xdr:nvSpPr>
        <xdr:cNvPr id="219" name="テキスト ボックス 218"/>
        <xdr:cNvSpPr txBox="1"/>
      </xdr:nvSpPr>
      <xdr:spPr>
        <a:xfrm>
          <a:off x="1066800" y="145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ポイント減少したが、依然全国市平均及び類似団体内平均値を上回っている。国や県、ほかの自治体の状況等を調査・検証しながら、総人件費の抑制に努める。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26194</xdr:rowOff>
    </xdr:from>
    <xdr:to>
      <xdr:col>81</xdr:col>
      <xdr:colOff>44450</xdr:colOff>
      <xdr:row>86</xdr:row>
      <xdr:rowOff>56356</xdr:rowOff>
    </xdr:to>
    <xdr:cxnSp macro="">
      <xdr:nvCxnSpPr>
        <xdr:cNvPr id="257" name="直線コネクタ 256"/>
        <xdr:cNvCxnSpPr/>
      </xdr:nvCxnSpPr>
      <xdr:spPr>
        <a:xfrm flipV="1">
          <a:off x="16179800" y="1477089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71438</xdr:rowOff>
    </xdr:to>
    <xdr:cxnSp macro="">
      <xdr:nvCxnSpPr>
        <xdr:cNvPr id="260" name="直線コネクタ 259"/>
        <xdr:cNvCxnSpPr/>
      </xdr:nvCxnSpPr>
      <xdr:spPr>
        <a:xfrm flipV="1">
          <a:off x="15290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116681</xdr:rowOff>
    </xdr:to>
    <xdr:cxnSp macro="">
      <xdr:nvCxnSpPr>
        <xdr:cNvPr id="263" name="直線コネクタ 262"/>
        <xdr:cNvCxnSpPr/>
      </xdr:nvCxnSpPr>
      <xdr:spPr>
        <a:xfrm flipV="1">
          <a:off x="14401800" y="148161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116681</xdr:rowOff>
    </xdr:to>
    <xdr:cxnSp macro="">
      <xdr:nvCxnSpPr>
        <xdr:cNvPr id="266" name="直線コネクタ 265"/>
        <xdr:cNvCxnSpPr/>
      </xdr:nvCxnSpPr>
      <xdr:spPr>
        <a:xfrm>
          <a:off x="13512800" y="148161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146844</xdr:rowOff>
    </xdr:from>
    <xdr:to>
      <xdr:col>81</xdr:col>
      <xdr:colOff>95250</xdr:colOff>
      <xdr:row>86</xdr:row>
      <xdr:rowOff>76994</xdr:rowOff>
    </xdr:to>
    <xdr:sp macro="" textlink="">
      <xdr:nvSpPr>
        <xdr:cNvPr id="276" name="楕円 275"/>
        <xdr:cNvSpPr/>
      </xdr:nvSpPr>
      <xdr:spPr>
        <a:xfrm>
          <a:off x="169672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118921</xdr:rowOff>
    </xdr:from>
    <xdr:ext cx="762000" cy="259045"/>
    <xdr:sp macro="" textlink="">
      <xdr:nvSpPr>
        <xdr:cNvPr id="277" name="給与水準   （国との比較）該当値テキスト"/>
        <xdr:cNvSpPr txBox="1"/>
      </xdr:nvSpPr>
      <xdr:spPr>
        <a:xfrm>
          <a:off x="17106900" y="146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78" name="楕円 277"/>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79" name="テキスト ボックス 278"/>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0" name="楕円 279"/>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1" name="テキスト ボックス 280"/>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65881</xdr:rowOff>
    </xdr:from>
    <xdr:to>
      <xdr:col>68</xdr:col>
      <xdr:colOff>203200</xdr:colOff>
      <xdr:row>86</xdr:row>
      <xdr:rowOff>167481</xdr:rowOff>
    </xdr:to>
    <xdr:sp macro="" textlink="">
      <xdr:nvSpPr>
        <xdr:cNvPr id="282" name="楕円 281"/>
        <xdr:cNvSpPr/>
      </xdr:nvSpPr>
      <xdr:spPr>
        <a:xfrm>
          <a:off x="14351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152258</xdr:rowOff>
    </xdr:from>
    <xdr:ext cx="762000" cy="259045"/>
    <xdr:sp macro="" textlink="">
      <xdr:nvSpPr>
        <xdr:cNvPr id="283" name="テキスト ボックス 282"/>
        <xdr:cNvSpPr txBox="1"/>
      </xdr:nvSpPr>
      <xdr:spPr>
        <a:xfrm>
          <a:off x="14020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の増加となった。職員数の見直しや退職勧奨によって一定程度成果が得られたが、人口が減少しているなか、行政機能を維持するため最低限の人員を配置せざるを得ないため、今後も右肩下がりになっていく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デジタル技術の活用、や民間委託の活用など、人口規模に応じた持続可能な行政運営を図っていく。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155666</xdr:rowOff>
    </xdr:from>
    <xdr:to>
      <xdr:col>81</xdr:col>
      <xdr:colOff>44450</xdr:colOff>
      <xdr:row>64</xdr:row>
      <xdr:rowOff>4899</xdr:rowOff>
    </xdr:to>
    <xdr:cxnSp macro="">
      <xdr:nvCxnSpPr>
        <xdr:cNvPr id="322" name="直線コネクタ 321"/>
        <xdr:cNvCxnSpPr/>
      </xdr:nvCxnSpPr>
      <xdr:spPr>
        <a:xfrm>
          <a:off x="16179800" y="1095701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63</xdr:row>
      <xdr:rowOff>155666</xdr:rowOff>
    </xdr:to>
    <xdr:cxnSp macro="">
      <xdr:nvCxnSpPr>
        <xdr:cNvPr id="325" name="直線コネクタ 324"/>
        <xdr:cNvCxnSpPr/>
      </xdr:nvCxnSpPr>
      <xdr:spPr>
        <a:xfrm>
          <a:off x="15290800" y="109409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105108</xdr:rowOff>
    </xdr:from>
    <xdr:to>
      <xdr:col>72</xdr:col>
      <xdr:colOff>203200</xdr:colOff>
      <xdr:row>63</xdr:row>
      <xdr:rowOff>139579</xdr:rowOff>
    </xdr:to>
    <xdr:cxnSp macro="">
      <xdr:nvCxnSpPr>
        <xdr:cNvPr id="328" name="直線コネクタ 327"/>
        <xdr:cNvCxnSpPr/>
      </xdr:nvCxnSpPr>
      <xdr:spPr>
        <a:xfrm>
          <a:off x="14401800" y="1090645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71786</xdr:rowOff>
    </xdr:from>
    <xdr:to>
      <xdr:col>68</xdr:col>
      <xdr:colOff>152400</xdr:colOff>
      <xdr:row>63</xdr:row>
      <xdr:rowOff>105108</xdr:rowOff>
    </xdr:to>
    <xdr:cxnSp macro="">
      <xdr:nvCxnSpPr>
        <xdr:cNvPr id="331" name="直線コネクタ 330"/>
        <xdr:cNvCxnSpPr/>
      </xdr:nvCxnSpPr>
      <xdr:spPr>
        <a:xfrm>
          <a:off x="13512800" y="1087313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125549</xdr:rowOff>
    </xdr:from>
    <xdr:to>
      <xdr:col>81</xdr:col>
      <xdr:colOff>95250</xdr:colOff>
      <xdr:row>64</xdr:row>
      <xdr:rowOff>55699</xdr:rowOff>
    </xdr:to>
    <xdr:sp macro="" textlink="">
      <xdr:nvSpPr>
        <xdr:cNvPr id="341" name="楕円 340"/>
        <xdr:cNvSpPr/>
      </xdr:nvSpPr>
      <xdr:spPr>
        <a:xfrm>
          <a:off x="169672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97626</xdr:rowOff>
    </xdr:from>
    <xdr:ext cx="762000" cy="259045"/>
    <xdr:sp macro="" textlink="">
      <xdr:nvSpPr>
        <xdr:cNvPr id="342" name="定員管理の状況該当値テキスト"/>
        <xdr:cNvSpPr txBox="1"/>
      </xdr:nvSpPr>
      <xdr:spPr>
        <a:xfrm>
          <a:off x="17106900" y="108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104866</xdr:rowOff>
    </xdr:from>
    <xdr:to>
      <xdr:col>77</xdr:col>
      <xdr:colOff>95250</xdr:colOff>
      <xdr:row>64</xdr:row>
      <xdr:rowOff>35016</xdr:rowOff>
    </xdr:to>
    <xdr:sp macro="" textlink="">
      <xdr:nvSpPr>
        <xdr:cNvPr id="343" name="楕円 342"/>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19793</xdr:rowOff>
    </xdr:from>
    <xdr:ext cx="736600" cy="259045"/>
    <xdr:sp macro="" textlink="">
      <xdr:nvSpPr>
        <xdr:cNvPr id="344" name="テキスト ボックス 343"/>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88779</xdr:rowOff>
    </xdr:from>
    <xdr:to>
      <xdr:col>73</xdr:col>
      <xdr:colOff>44450</xdr:colOff>
      <xdr:row>64</xdr:row>
      <xdr:rowOff>18929</xdr:rowOff>
    </xdr:to>
    <xdr:sp macro="" textlink="">
      <xdr:nvSpPr>
        <xdr:cNvPr id="345" name="楕円 344"/>
        <xdr:cNvSpPr/>
      </xdr:nvSpPr>
      <xdr:spPr>
        <a:xfrm>
          <a:off x="15240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3706</xdr:rowOff>
    </xdr:from>
    <xdr:ext cx="762000" cy="259045"/>
    <xdr:sp macro="" textlink="">
      <xdr:nvSpPr>
        <xdr:cNvPr id="346" name="テキスト ボックス 345"/>
        <xdr:cNvSpPr txBox="1"/>
      </xdr:nvSpPr>
      <xdr:spPr>
        <a:xfrm>
          <a:off x="14909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54308</xdr:rowOff>
    </xdr:from>
    <xdr:to>
      <xdr:col>68</xdr:col>
      <xdr:colOff>203200</xdr:colOff>
      <xdr:row>63</xdr:row>
      <xdr:rowOff>155908</xdr:rowOff>
    </xdr:to>
    <xdr:sp macro="" textlink="">
      <xdr:nvSpPr>
        <xdr:cNvPr id="347" name="楕円 346"/>
        <xdr:cNvSpPr/>
      </xdr:nvSpPr>
      <xdr:spPr>
        <a:xfrm>
          <a:off x="14351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140685</xdr:rowOff>
    </xdr:from>
    <xdr:ext cx="762000" cy="259045"/>
    <xdr:sp macro="" textlink="">
      <xdr:nvSpPr>
        <xdr:cNvPr id="348" name="テキスト ボックス 347"/>
        <xdr:cNvSpPr txBox="1"/>
      </xdr:nvSpPr>
      <xdr:spPr>
        <a:xfrm>
          <a:off x="14020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20986</xdr:rowOff>
    </xdr:from>
    <xdr:to>
      <xdr:col>64</xdr:col>
      <xdr:colOff>152400</xdr:colOff>
      <xdr:row>63</xdr:row>
      <xdr:rowOff>122586</xdr:rowOff>
    </xdr:to>
    <xdr:sp macro="" textlink="">
      <xdr:nvSpPr>
        <xdr:cNvPr id="349" name="楕円 348"/>
        <xdr:cNvSpPr/>
      </xdr:nvSpPr>
      <xdr:spPr>
        <a:xfrm>
          <a:off x="13462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107363</xdr:rowOff>
    </xdr:from>
    <xdr:ext cx="762000" cy="259045"/>
    <xdr:sp macro="" textlink="">
      <xdr:nvSpPr>
        <xdr:cNvPr id="350" name="テキスト ボックス 349"/>
        <xdr:cNvSpPr txBox="1"/>
      </xdr:nvSpPr>
      <xdr:spPr>
        <a:xfrm>
          <a:off x="13131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％となっており、全国平均及び類似団体内平均値に近い状況となっているが、今後大型事業に伴う地方債の発行が予定されているため、実質公債費比率の上昇が懸念されている。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127907</xdr:rowOff>
    </xdr:to>
    <xdr:cxnSp macro="">
      <xdr:nvCxnSpPr>
        <xdr:cNvPr id="386" name="直線コネクタ 385"/>
        <xdr:cNvCxnSpPr/>
      </xdr:nvCxnSpPr>
      <xdr:spPr>
        <a:xfrm>
          <a:off x="16179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13909</xdr:rowOff>
    </xdr:to>
    <xdr:cxnSp macro="">
      <xdr:nvCxnSpPr>
        <xdr:cNvPr id="389" name="直線コネクタ 388"/>
        <xdr:cNvCxnSpPr/>
      </xdr:nvCxnSpPr>
      <xdr:spPr>
        <a:xfrm flipV="1">
          <a:off x="15290800" y="715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163285</xdr:rowOff>
    </xdr:to>
    <xdr:cxnSp macro="">
      <xdr:nvCxnSpPr>
        <xdr:cNvPr id="392" name="直線コネクタ 391"/>
        <xdr:cNvCxnSpPr/>
      </xdr:nvCxnSpPr>
      <xdr:spPr>
        <a:xfrm flipV="1">
          <a:off x="14401800" y="72148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83759</xdr:rowOff>
    </xdr:to>
    <xdr:cxnSp macro="">
      <xdr:nvCxnSpPr>
        <xdr:cNvPr id="395" name="直線コネクタ 394"/>
        <xdr:cNvCxnSpPr/>
      </xdr:nvCxnSpPr>
      <xdr:spPr>
        <a:xfrm flipV="1">
          <a:off x="13512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5" name="楕円 404"/>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6"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9" name="楕円 408"/>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0" name="テキスト ボックス 409"/>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1" name="楕円 410"/>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2" name="テキスト ボックス 411"/>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以降同様の状況となっている。今後は大型事業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に伴う地方債の発行が予定されていることから、事業実施の適正化を図り、健全化に努める。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150216</xdr:rowOff>
    </xdr:from>
    <xdr:to>
      <xdr:col>68</xdr:col>
      <xdr:colOff>152400</xdr:colOff>
      <xdr:row>15</xdr:row>
      <xdr:rowOff>33782</xdr:rowOff>
    </xdr:to>
    <xdr:cxnSp macro="">
      <xdr:nvCxnSpPr>
        <xdr:cNvPr id="446" name="直線コネクタ 445"/>
        <xdr:cNvCxnSpPr/>
      </xdr:nvCxnSpPr>
      <xdr:spPr>
        <a:xfrm flipV="1">
          <a:off x="13512800" y="2550516"/>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9" name="フローチャート: 判断 448"/>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0" name="テキスト ボックス 449"/>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3" name="フローチャート: 判断 452"/>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4" name="テキスト ボックス 453"/>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5" name="フローチャート: 判断 454"/>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6" name="テキスト ボックス 455"/>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99416</xdr:rowOff>
    </xdr:from>
    <xdr:to>
      <xdr:col>68</xdr:col>
      <xdr:colOff>203200</xdr:colOff>
      <xdr:row>15</xdr:row>
      <xdr:rowOff>29566</xdr:rowOff>
    </xdr:to>
    <xdr:sp macro="" textlink="">
      <xdr:nvSpPr>
        <xdr:cNvPr id="462" name="楕円 461"/>
        <xdr:cNvSpPr/>
      </xdr:nvSpPr>
      <xdr:spPr>
        <a:xfrm>
          <a:off x="14351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39743</xdr:rowOff>
    </xdr:from>
    <xdr:ext cx="762000" cy="259045"/>
    <xdr:sp macro="" textlink="">
      <xdr:nvSpPr>
        <xdr:cNvPr id="463" name="テキスト ボックス 462"/>
        <xdr:cNvSpPr txBox="1"/>
      </xdr:nvSpPr>
      <xdr:spPr>
        <a:xfrm>
          <a:off x="14020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64" name="楕円 463"/>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65" name="テキスト ボックス 464"/>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ポイント減少したが、全国平均及び類似団体内平均値を上回っている。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ため行政効率が良くないことや、市単独で消防本部を有していること、学校給食の一部が自校式であること等により、人件費比率が高くなっている。人件費の抑制に向けては、今後もデジタル技術の活用や、民間委託の活用等も検討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45357</xdr:rowOff>
    </xdr:to>
    <xdr:cxnSp macro="">
      <xdr:nvCxnSpPr>
        <xdr:cNvPr id="68" name="直線コネクタ 67"/>
        <xdr:cNvCxnSpPr/>
      </xdr:nvCxnSpPr>
      <xdr:spPr>
        <a:xfrm flipV="1">
          <a:off x="3987800" y="682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40</xdr:row>
      <xdr:rowOff>45357</xdr:rowOff>
    </xdr:to>
    <xdr:cxnSp macro="">
      <xdr:nvCxnSpPr>
        <xdr:cNvPr id="71" name="直線コネクタ 70"/>
        <xdr:cNvCxnSpPr/>
      </xdr:nvCxnSpPr>
      <xdr:spPr>
        <a:xfrm>
          <a:off x="3098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23585</xdr:rowOff>
    </xdr:to>
    <xdr:cxnSp macro="">
      <xdr:nvCxnSpPr>
        <xdr:cNvPr id="74" name="直線コネクタ 73"/>
        <xdr:cNvCxnSpPr/>
      </xdr:nvCxnSpPr>
      <xdr:spPr>
        <a:xfrm flipV="1">
          <a:off x="2209800" y="6772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34472</xdr:rowOff>
    </xdr:to>
    <xdr:cxnSp macro="">
      <xdr:nvCxnSpPr>
        <xdr:cNvPr id="77" name="直線コネクタ 76"/>
        <xdr:cNvCxnSpPr/>
      </xdr:nvCxnSpPr>
      <xdr:spPr>
        <a:xfrm flipV="1">
          <a:off x="1320800" y="6881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155122</xdr:rowOff>
    </xdr:from>
    <xdr:to>
      <xdr:col>6</xdr:col>
      <xdr:colOff>171450</xdr:colOff>
      <xdr:row>40</xdr:row>
      <xdr:rowOff>85272</xdr:rowOff>
    </xdr:to>
    <xdr:sp macro="" textlink="">
      <xdr:nvSpPr>
        <xdr:cNvPr id="95" name="楕円 94"/>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70049</xdr:rowOff>
    </xdr:from>
    <xdr:ext cx="762000" cy="259045"/>
    <xdr:sp macro="" textlink="">
      <xdr:nvSpPr>
        <xdr:cNvPr id="96" name="テキスト ボックス 95"/>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ポイント増加しているが、全国平均及び類似団体内平均値を下回っている。今後も、事業の必要性を十分精査し、適正な事業実施に努める。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161290</xdr:rowOff>
    </xdr:to>
    <xdr:cxnSp macro="">
      <xdr:nvCxnSpPr>
        <xdr:cNvPr id="129" name="直線コネクタ 128"/>
        <xdr:cNvCxnSpPr/>
      </xdr:nvCxnSpPr>
      <xdr:spPr>
        <a:xfrm>
          <a:off x="15671800" y="270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130810</xdr:rowOff>
    </xdr:to>
    <xdr:cxnSp macro="">
      <xdr:nvCxnSpPr>
        <xdr:cNvPr id="132" name="直線コネクタ 131"/>
        <xdr:cNvCxnSpPr/>
      </xdr:nvCxnSpPr>
      <xdr:spPr>
        <a:xfrm>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5" name="直線コネクタ 134"/>
        <xdr:cNvCxnSpPr/>
      </xdr:nvCxnSpPr>
      <xdr:spPr>
        <a:xfrm>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92710</xdr:rowOff>
    </xdr:to>
    <xdr:cxnSp macro="">
      <xdr:nvCxnSpPr>
        <xdr:cNvPr id="138" name="直線コネクタ 137"/>
        <xdr:cNvCxnSpPr/>
      </xdr:nvCxnSpPr>
      <xdr:spPr>
        <a:xfrm flipV="1">
          <a:off x="13004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8" name="楕円 147"/>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9"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に近い数値となった。生活保護扶助費の減少などによって扶助費の経常経費は減少したが、今後も子育て施策の拡充や高齢化の進行等により、扶助費は高い水準で推移していくものと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88900</xdr:rowOff>
    </xdr:to>
    <xdr:cxnSp macro="">
      <xdr:nvCxnSpPr>
        <xdr:cNvPr id="192" name="直線コネクタ 191"/>
        <xdr:cNvCxnSpPr/>
      </xdr:nvCxnSpPr>
      <xdr:spPr>
        <a:xfrm flipV="1">
          <a:off x="3987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26307</xdr:rowOff>
    </xdr:to>
    <xdr:cxnSp macro="">
      <xdr:nvCxnSpPr>
        <xdr:cNvPr id="198" name="直線コネクタ 197"/>
        <xdr:cNvCxnSpPr/>
      </xdr:nvCxnSpPr>
      <xdr:spPr>
        <a:xfrm flipV="1">
          <a:off x="2209800" y="9646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26307</xdr:rowOff>
    </xdr:to>
    <xdr:cxnSp macro="">
      <xdr:nvCxnSpPr>
        <xdr:cNvPr id="201" name="直線コネクタ 200"/>
        <xdr:cNvCxnSpPr/>
      </xdr:nvCxnSpPr>
      <xdr:spPr>
        <a:xfrm>
          <a:off x="1320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1" name="楕円 210"/>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2"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9" name="楕円 218"/>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20" name="テキスト ボックス 219"/>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ポイント減少し、全国平均及び類似団体内平均値を上回っている。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数値が大きく動いた要因は下水道事業が公営企業会計に移行したことにより、操出金として計上していた経費が補助費等に計上されるようになったことである。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引き続き特別会計への繰出金の内容等を十分精査し、安易な繰出は行わないよう努める。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81280</xdr:rowOff>
    </xdr:to>
    <xdr:cxnSp macro="">
      <xdr:nvCxnSpPr>
        <xdr:cNvPr id="253" name="直線コネクタ 252"/>
        <xdr:cNvCxnSpPr/>
      </xdr:nvCxnSpPr>
      <xdr:spPr>
        <a:xfrm flipV="1">
          <a:off x="15671800" y="9834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6" name="直線コネクタ 255"/>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60</xdr:row>
      <xdr:rowOff>50800</xdr:rowOff>
    </xdr:to>
    <xdr:cxnSp macro="">
      <xdr:nvCxnSpPr>
        <xdr:cNvPr id="259" name="直線コネクタ 258"/>
        <xdr:cNvCxnSpPr/>
      </xdr:nvCxnSpPr>
      <xdr:spPr>
        <a:xfrm flipV="1">
          <a:off x="13893800" y="1001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96520</xdr:rowOff>
    </xdr:to>
    <xdr:cxnSp macro="">
      <xdr:nvCxnSpPr>
        <xdr:cNvPr id="262" name="直線コネクタ 261"/>
        <xdr:cNvCxnSpPr/>
      </xdr:nvCxnSpPr>
      <xdr:spPr>
        <a:xfrm flipV="1">
          <a:off x="13004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80" name="楕円 279"/>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81" name="テキスト ボックス 280"/>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ポイント増加しているが、全国平均及び類似団体内平均値を下回っている。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数値が大きく動いた要因は下水道事業が公営企業会計に移行したことにより、操出金として計上していた経費が補助費等に計上されるようになったことである。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今後も補助の妥当性や必要性、有効性等を精査し、経費の縮減に努める。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35</xdr:row>
      <xdr:rowOff>56134</xdr:rowOff>
    </xdr:to>
    <xdr:cxnSp macro="">
      <xdr:nvCxnSpPr>
        <xdr:cNvPr id="311" name="直線コネクタ 310"/>
        <xdr:cNvCxnSpPr/>
      </xdr:nvCxnSpPr>
      <xdr:spPr>
        <a:xfrm>
          <a:off x="15671800" y="59197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14" name="直線コネクタ 313"/>
        <xdr:cNvCxnSpPr/>
      </xdr:nvCxnSpPr>
      <xdr:spPr>
        <a:xfrm>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85852</xdr:rowOff>
    </xdr:to>
    <xdr:cxnSp macro="">
      <xdr:nvCxnSpPr>
        <xdr:cNvPr id="317" name="直線コネクタ 316"/>
        <xdr:cNvCxnSpPr/>
      </xdr:nvCxnSpPr>
      <xdr:spPr>
        <a:xfrm>
          <a:off x="13893800" y="5869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20" name="直線コネクタ 319"/>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85361</xdr:rowOff>
    </xdr:from>
    <xdr:ext cx="762000" cy="259045"/>
    <xdr:sp macro="" textlink="">
      <xdr:nvSpPr>
        <xdr:cNvPr id="331" name="補助費等該当値テキスト"/>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2" name="楕円 331"/>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3" name="テキスト ボックス 332"/>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6" name="楕円 335"/>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7" name="テキスト ボックス 336"/>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8" name="楕円 337"/>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9" name="テキスト ボックス 338"/>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及び類似団体内平均値を上回っている。今後も大型事業を予定していることから、公債費の割合は上がっていく見込みであり、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101854</xdr:rowOff>
    </xdr:to>
    <xdr:cxnSp macro="">
      <xdr:nvCxnSpPr>
        <xdr:cNvPr id="369" name="直線コネクタ 368"/>
        <xdr:cNvCxnSpPr/>
      </xdr:nvCxnSpPr>
      <xdr:spPr>
        <a:xfrm flipV="1">
          <a:off x="3987800" y="136098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101854</xdr:rowOff>
    </xdr:to>
    <xdr:cxnSp macro="">
      <xdr:nvCxnSpPr>
        <xdr:cNvPr id="372" name="直線コネクタ 371"/>
        <xdr:cNvCxnSpPr/>
      </xdr:nvCxnSpPr>
      <xdr:spPr>
        <a:xfrm>
          <a:off x="3098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19558</xdr:rowOff>
    </xdr:to>
    <xdr:cxnSp macro="">
      <xdr:nvCxnSpPr>
        <xdr:cNvPr id="375" name="直線コネクタ 374"/>
        <xdr:cNvCxnSpPr/>
      </xdr:nvCxnSpPr>
      <xdr:spPr>
        <a:xfrm flipV="1">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33274</xdr:rowOff>
    </xdr:to>
    <xdr:cxnSp macro="">
      <xdr:nvCxnSpPr>
        <xdr:cNvPr id="378" name="直線コネクタ 377"/>
        <xdr:cNvCxnSpPr/>
      </xdr:nvCxnSpPr>
      <xdr:spPr>
        <a:xfrm flipV="1">
          <a:off x="1320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88" name="楕円 387"/>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89"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0" name="楕円 389"/>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1" name="テキスト ボックス 390"/>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2" name="楕円 391"/>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3" name="テキスト ボックス 392"/>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4" name="楕円 393"/>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5" name="テキスト ボックス 394"/>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6" name="楕円 395"/>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7" name="テキスト ボックス 396"/>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ポイント減少しており、全国平均及び類似団体内平均値を下回っている。高齢化率が高く、今後も扶助費等が高い水準で推移していくものと予測されるが、財政改革の推進等により経常経費の削減に努める。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109855</xdr:rowOff>
    </xdr:from>
    <xdr:to>
      <xdr:col>82</xdr:col>
      <xdr:colOff>107950</xdr:colOff>
      <xdr:row>74</xdr:row>
      <xdr:rowOff>127000</xdr:rowOff>
    </xdr:to>
    <xdr:cxnSp macro="">
      <xdr:nvCxnSpPr>
        <xdr:cNvPr id="426" name="直線コネクタ 425"/>
        <xdr:cNvCxnSpPr/>
      </xdr:nvCxnSpPr>
      <xdr:spPr>
        <a:xfrm flipV="1">
          <a:off x="15671800" y="12797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74</xdr:row>
      <xdr:rowOff>127000</xdr:rowOff>
    </xdr:to>
    <xdr:cxnSp macro="">
      <xdr:nvCxnSpPr>
        <xdr:cNvPr id="429" name="直線コネクタ 428"/>
        <xdr:cNvCxnSpPr/>
      </xdr:nvCxnSpPr>
      <xdr:spPr>
        <a:xfrm>
          <a:off x="14782800" y="126885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75</xdr:row>
      <xdr:rowOff>138430</xdr:rowOff>
    </xdr:to>
    <xdr:cxnSp macro="">
      <xdr:nvCxnSpPr>
        <xdr:cNvPr id="432" name="直線コネクタ 431"/>
        <xdr:cNvCxnSpPr/>
      </xdr:nvCxnSpPr>
      <xdr:spPr>
        <a:xfrm flipV="1">
          <a:off x="13893800" y="1268857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12700</xdr:rowOff>
    </xdr:to>
    <xdr:cxnSp macro="">
      <xdr:nvCxnSpPr>
        <xdr:cNvPr id="435" name="直線コネクタ 434"/>
        <xdr:cNvCxnSpPr/>
      </xdr:nvCxnSpPr>
      <xdr:spPr>
        <a:xfrm flipV="1">
          <a:off x="13004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59055</xdr:rowOff>
    </xdr:from>
    <xdr:to>
      <xdr:col>82</xdr:col>
      <xdr:colOff>158750</xdr:colOff>
      <xdr:row>74</xdr:row>
      <xdr:rowOff>160655</xdr:rowOff>
    </xdr:to>
    <xdr:sp macro="" textlink="">
      <xdr:nvSpPr>
        <xdr:cNvPr id="445" name="楕円 444"/>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75582</xdr:rowOff>
    </xdr:from>
    <xdr:ext cx="762000" cy="259045"/>
    <xdr:sp macro="" textlink="">
      <xdr:nvSpPr>
        <xdr:cNvPr id="446" name="公債費以外該当値テキスト"/>
        <xdr:cNvSpPr txBox="1"/>
      </xdr:nvSpPr>
      <xdr:spPr>
        <a:xfrm>
          <a:off x="16598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7" name="楕円 446"/>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8" name="テキスト ボックス 447"/>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49" name="楕円 448"/>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0" name="テキスト ボックス 449"/>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52" name="テキスト ボックス 451"/>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4" name="テキスト ボックス 45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9027</xdr:rowOff>
    </xdr:from>
    <xdr:to>
      <xdr:col>29</xdr:col>
      <xdr:colOff>127000</xdr:colOff>
      <xdr:row>14</xdr:row>
      <xdr:rowOff>59609</xdr:rowOff>
    </xdr:to>
    <xdr:cxnSp macro="">
      <xdr:nvCxnSpPr>
        <xdr:cNvPr id="48" name="直線コネクタ 47"/>
        <xdr:cNvCxnSpPr/>
      </xdr:nvCxnSpPr>
      <xdr:spPr bwMode="auto">
        <a:xfrm flipV="1">
          <a:off x="5003800" y="2456952"/>
          <a:ext cx="647700" cy="5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59609</xdr:rowOff>
    </xdr:from>
    <xdr:to>
      <xdr:col>26</xdr:col>
      <xdr:colOff>50800</xdr:colOff>
      <xdr:row>14</xdr:row>
      <xdr:rowOff>100604</xdr:rowOff>
    </xdr:to>
    <xdr:cxnSp macro="">
      <xdr:nvCxnSpPr>
        <xdr:cNvPr id="51" name="直線コネクタ 50"/>
        <xdr:cNvCxnSpPr/>
      </xdr:nvCxnSpPr>
      <xdr:spPr bwMode="auto">
        <a:xfrm flipV="1">
          <a:off x="4305300" y="2507534"/>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100604</xdr:rowOff>
    </xdr:from>
    <xdr:to>
      <xdr:col>22</xdr:col>
      <xdr:colOff>114300</xdr:colOff>
      <xdr:row>14</xdr:row>
      <xdr:rowOff>166700</xdr:rowOff>
    </xdr:to>
    <xdr:cxnSp macro="">
      <xdr:nvCxnSpPr>
        <xdr:cNvPr id="54" name="直線コネクタ 53"/>
        <xdr:cNvCxnSpPr/>
      </xdr:nvCxnSpPr>
      <xdr:spPr bwMode="auto">
        <a:xfrm flipV="1">
          <a:off x="3606800" y="2548529"/>
          <a:ext cx="698500" cy="6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166700</xdr:rowOff>
    </xdr:from>
    <xdr:to>
      <xdr:col>18</xdr:col>
      <xdr:colOff>177800</xdr:colOff>
      <xdr:row>15</xdr:row>
      <xdr:rowOff>47097</xdr:rowOff>
    </xdr:to>
    <xdr:cxnSp macro="">
      <xdr:nvCxnSpPr>
        <xdr:cNvPr id="57" name="直線コネクタ 56"/>
        <xdr:cNvCxnSpPr/>
      </xdr:nvCxnSpPr>
      <xdr:spPr bwMode="auto">
        <a:xfrm flipV="1">
          <a:off x="2908300" y="2614625"/>
          <a:ext cx="698500" cy="5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129677</xdr:rowOff>
    </xdr:from>
    <xdr:to>
      <xdr:col>29</xdr:col>
      <xdr:colOff>177800</xdr:colOff>
      <xdr:row>14</xdr:row>
      <xdr:rowOff>59827</xdr:rowOff>
    </xdr:to>
    <xdr:sp macro="" textlink="">
      <xdr:nvSpPr>
        <xdr:cNvPr id="67" name="楕円 66"/>
        <xdr:cNvSpPr/>
      </xdr:nvSpPr>
      <xdr:spPr bwMode="auto">
        <a:xfrm>
          <a:off x="5600700" y="240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146204</xdr:rowOff>
    </xdr:from>
    <xdr:ext cx="762000" cy="259045"/>
    <xdr:sp macro="" textlink="">
      <xdr:nvSpPr>
        <xdr:cNvPr id="68" name="人口1人当たり決算額の推移該当値テキスト130"/>
        <xdr:cNvSpPr txBox="1"/>
      </xdr:nvSpPr>
      <xdr:spPr>
        <a:xfrm>
          <a:off x="5740400" y="22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8809</xdr:rowOff>
    </xdr:from>
    <xdr:to>
      <xdr:col>26</xdr:col>
      <xdr:colOff>101600</xdr:colOff>
      <xdr:row>14</xdr:row>
      <xdr:rowOff>110409</xdr:rowOff>
    </xdr:to>
    <xdr:sp macro="" textlink="">
      <xdr:nvSpPr>
        <xdr:cNvPr id="69" name="楕円 68"/>
        <xdr:cNvSpPr/>
      </xdr:nvSpPr>
      <xdr:spPr bwMode="auto">
        <a:xfrm>
          <a:off x="4953000" y="245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120586</xdr:rowOff>
    </xdr:from>
    <xdr:ext cx="736600" cy="259045"/>
    <xdr:sp macro="" textlink="">
      <xdr:nvSpPr>
        <xdr:cNvPr id="70" name="テキスト ボックス 69"/>
        <xdr:cNvSpPr txBox="1"/>
      </xdr:nvSpPr>
      <xdr:spPr>
        <a:xfrm>
          <a:off x="4622800" y="222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49804</xdr:rowOff>
    </xdr:from>
    <xdr:to>
      <xdr:col>22</xdr:col>
      <xdr:colOff>165100</xdr:colOff>
      <xdr:row>14</xdr:row>
      <xdr:rowOff>151404</xdr:rowOff>
    </xdr:to>
    <xdr:sp macro="" textlink="">
      <xdr:nvSpPr>
        <xdr:cNvPr id="71" name="楕円 70"/>
        <xdr:cNvSpPr/>
      </xdr:nvSpPr>
      <xdr:spPr bwMode="auto">
        <a:xfrm>
          <a:off x="4254500" y="249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161581</xdr:rowOff>
    </xdr:from>
    <xdr:ext cx="762000" cy="259045"/>
    <xdr:sp macro="" textlink="">
      <xdr:nvSpPr>
        <xdr:cNvPr id="72" name="テキスト ボックス 71"/>
        <xdr:cNvSpPr txBox="1"/>
      </xdr:nvSpPr>
      <xdr:spPr>
        <a:xfrm>
          <a:off x="3924300" y="2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115900</xdr:rowOff>
    </xdr:from>
    <xdr:to>
      <xdr:col>19</xdr:col>
      <xdr:colOff>38100</xdr:colOff>
      <xdr:row>15</xdr:row>
      <xdr:rowOff>46050</xdr:rowOff>
    </xdr:to>
    <xdr:sp macro="" textlink="">
      <xdr:nvSpPr>
        <xdr:cNvPr id="73" name="楕円 72"/>
        <xdr:cNvSpPr/>
      </xdr:nvSpPr>
      <xdr:spPr bwMode="auto">
        <a:xfrm>
          <a:off x="3556000" y="25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56227</xdr:rowOff>
    </xdr:from>
    <xdr:ext cx="762000" cy="259045"/>
    <xdr:sp macro="" textlink="">
      <xdr:nvSpPr>
        <xdr:cNvPr id="74" name="テキスト ボックス 73"/>
        <xdr:cNvSpPr txBox="1"/>
      </xdr:nvSpPr>
      <xdr:spPr>
        <a:xfrm>
          <a:off x="3225800" y="23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167747</xdr:rowOff>
    </xdr:from>
    <xdr:to>
      <xdr:col>15</xdr:col>
      <xdr:colOff>101600</xdr:colOff>
      <xdr:row>15</xdr:row>
      <xdr:rowOff>97897</xdr:rowOff>
    </xdr:to>
    <xdr:sp macro="" textlink="">
      <xdr:nvSpPr>
        <xdr:cNvPr id="75" name="楕円 74"/>
        <xdr:cNvSpPr/>
      </xdr:nvSpPr>
      <xdr:spPr bwMode="auto">
        <a:xfrm>
          <a:off x="2857500" y="261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108074</xdr:rowOff>
    </xdr:from>
    <xdr:ext cx="762000" cy="259045"/>
    <xdr:sp macro="" textlink="">
      <xdr:nvSpPr>
        <xdr:cNvPr id="76" name="テキスト ボックス 75"/>
        <xdr:cNvSpPr txBox="1"/>
      </xdr:nvSpPr>
      <xdr:spPr>
        <a:xfrm>
          <a:off x="2527300" y="23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95355</xdr:rowOff>
    </xdr:to>
    <xdr:cxnSp macro="">
      <xdr:nvCxnSpPr>
        <xdr:cNvPr id="112" name="直線コネクタ 111"/>
        <xdr:cNvCxnSpPr/>
      </xdr:nvCxnSpPr>
      <xdr:spPr bwMode="auto">
        <a:xfrm>
          <a:off x="5003800" y="6638627"/>
          <a:ext cx="647700" cy="67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xdr:rowOff>
    </xdr:from>
    <xdr:to>
      <xdr:col>26</xdr:col>
      <xdr:colOff>50800</xdr:colOff>
      <xdr:row>35</xdr:row>
      <xdr:rowOff>135916</xdr:rowOff>
    </xdr:to>
    <xdr:cxnSp macro="">
      <xdr:nvCxnSpPr>
        <xdr:cNvPr id="115" name="直線コネクタ 114"/>
        <xdr:cNvCxnSpPr/>
      </xdr:nvCxnSpPr>
      <xdr:spPr bwMode="auto">
        <a:xfrm flipV="1">
          <a:off x="4305300" y="6638627"/>
          <a:ext cx="698500" cy="10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135916</xdr:rowOff>
    </xdr:from>
    <xdr:to>
      <xdr:col>22</xdr:col>
      <xdr:colOff>114300</xdr:colOff>
      <xdr:row>35</xdr:row>
      <xdr:rowOff>168442</xdr:rowOff>
    </xdr:to>
    <xdr:cxnSp macro="">
      <xdr:nvCxnSpPr>
        <xdr:cNvPr id="118" name="直線コネクタ 117"/>
        <xdr:cNvCxnSpPr/>
      </xdr:nvCxnSpPr>
      <xdr:spPr bwMode="auto">
        <a:xfrm flipV="1">
          <a:off x="3606800" y="6746266"/>
          <a:ext cx="6985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12112</xdr:rowOff>
    </xdr:from>
    <xdr:to>
      <xdr:col>18</xdr:col>
      <xdr:colOff>177800</xdr:colOff>
      <xdr:row>35</xdr:row>
      <xdr:rowOff>168442</xdr:rowOff>
    </xdr:to>
    <xdr:cxnSp macro="">
      <xdr:nvCxnSpPr>
        <xdr:cNvPr id="121" name="直線コネクタ 120"/>
        <xdr:cNvCxnSpPr/>
      </xdr:nvCxnSpPr>
      <xdr:spPr bwMode="auto">
        <a:xfrm>
          <a:off x="29083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44555</xdr:rowOff>
    </xdr:from>
    <xdr:to>
      <xdr:col>29</xdr:col>
      <xdr:colOff>177800</xdr:colOff>
      <xdr:row>35</xdr:row>
      <xdr:rowOff>146155</xdr:rowOff>
    </xdr:to>
    <xdr:sp macro="" textlink="">
      <xdr:nvSpPr>
        <xdr:cNvPr id="131" name="楕円 130"/>
        <xdr:cNvSpPr/>
      </xdr:nvSpPr>
      <xdr:spPr bwMode="auto">
        <a:xfrm>
          <a:off x="5600700" y="665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232532</xdr:rowOff>
    </xdr:from>
    <xdr:ext cx="762000" cy="259045"/>
    <xdr:sp macro="" textlink="">
      <xdr:nvSpPr>
        <xdr:cNvPr id="132" name="人口1人当たり決算額の推移該当値テキスト445"/>
        <xdr:cNvSpPr txBox="1"/>
      </xdr:nvSpPr>
      <xdr:spPr>
        <a:xfrm>
          <a:off x="5740400" y="649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320377</xdr:rowOff>
    </xdr:from>
    <xdr:to>
      <xdr:col>26</xdr:col>
      <xdr:colOff>101600</xdr:colOff>
      <xdr:row>35</xdr:row>
      <xdr:rowOff>79077</xdr:rowOff>
    </xdr:to>
    <xdr:sp macro="" textlink="">
      <xdr:nvSpPr>
        <xdr:cNvPr id="133" name="楕円 132"/>
        <xdr:cNvSpPr/>
      </xdr:nvSpPr>
      <xdr:spPr bwMode="auto">
        <a:xfrm>
          <a:off x="4953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89254</xdr:rowOff>
    </xdr:from>
    <xdr:ext cx="736600" cy="259045"/>
    <xdr:sp macro="" textlink="">
      <xdr:nvSpPr>
        <xdr:cNvPr id="134" name="テキスト ボックス 133"/>
        <xdr:cNvSpPr txBox="1"/>
      </xdr:nvSpPr>
      <xdr:spPr>
        <a:xfrm>
          <a:off x="4622800" y="635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85116</xdr:rowOff>
    </xdr:from>
    <xdr:to>
      <xdr:col>22</xdr:col>
      <xdr:colOff>165100</xdr:colOff>
      <xdr:row>35</xdr:row>
      <xdr:rowOff>186716</xdr:rowOff>
    </xdr:to>
    <xdr:sp macro="" textlink="">
      <xdr:nvSpPr>
        <xdr:cNvPr id="135" name="楕円 134"/>
        <xdr:cNvSpPr/>
      </xdr:nvSpPr>
      <xdr:spPr bwMode="auto">
        <a:xfrm>
          <a:off x="42545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196893</xdr:rowOff>
    </xdr:from>
    <xdr:ext cx="762000" cy="259045"/>
    <xdr:sp macro="" textlink="">
      <xdr:nvSpPr>
        <xdr:cNvPr id="136" name="テキスト ボックス 135"/>
        <xdr:cNvSpPr txBox="1"/>
      </xdr:nvSpPr>
      <xdr:spPr>
        <a:xfrm>
          <a:off x="3924300" y="646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117642</xdr:rowOff>
    </xdr:from>
    <xdr:to>
      <xdr:col>19</xdr:col>
      <xdr:colOff>38100</xdr:colOff>
      <xdr:row>35</xdr:row>
      <xdr:rowOff>219242</xdr:rowOff>
    </xdr:to>
    <xdr:sp macro="" textlink="">
      <xdr:nvSpPr>
        <xdr:cNvPr id="137" name="楕円 136"/>
        <xdr:cNvSpPr/>
      </xdr:nvSpPr>
      <xdr:spPr bwMode="auto">
        <a:xfrm>
          <a:off x="35560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229419</xdr:rowOff>
    </xdr:from>
    <xdr:ext cx="762000" cy="259045"/>
    <xdr:sp macro="" textlink="">
      <xdr:nvSpPr>
        <xdr:cNvPr id="138" name="テキスト ボックス 137"/>
        <xdr:cNvSpPr txBox="1"/>
      </xdr:nvSpPr>
      <xdr:spPr>
        <a:xfrm>
          <a:off x="3225800" y="64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304212</xdr:rowOff>
    </xdr:from>
    <xdr:to>
      <xdr:col>15</xdr:col>
      <xdr:colOff>101600</xdr:colOff>
      <xdr:row>35</xdr:row>
      <xdr:rowOff>62912</xdr:rowOff>
    </xdr:to>
    <xdr:sp macro="" textlink="">
      <xdr:nvSpPr>
        <xdr:cNvPr id="139" name="楕円 138"/>
        <xdr:cNvSpPr/>
      </xdr:nvSpPr>
      <xdr:spPr bwMode="auto">
        <a:xfrm>
          <a:off x="28575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73089</xdr:rowOff>
    </xdr:from>
    <xdr:ext cx="762000" cy="259045"/>
    <xdr:sp macro="" textlink="">
      <xdr:nvSpPr>
        <xdr:cNvPr id="140" name="テキスト ボックス 139"/>
        <xdr:cNvSpPr txBox="1"/>
      </xdr:nvSpPr>
      <xdr:spPr>
        <a:xfrm>
          <a:off x="25273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50114</xdr:rowOff>
    </xdr:from>
    <xdr:to>
      <xdr:col>24</xdr:col>
      <xdr:colOff>63500</xdr:colOff>
      <xdr:row>31</xdr:row>
      <xdr:rowOff>95479</xdr:rowOff>
    </xdr:to>
    <xdr:cxnSp macro="">
      <xdr:nvCxnSpPr>
        <xdr:cNvPr id="61" name="直線コネクタ 60"/>
        <xdr:cNvCxnSpPr/>
      </xdr:nvCxnSpPr>
      <xdr:spPr>
        <a:xfrm flipV="1">
          <a:off x="3797300" y="5365064"/>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95479</xdr:rowOff>
    </xdr:from>
    <xdr:to>
      <xdr:col>19</xdr:col>
      <xdr:colOff>177800</xdr:colOff>
      <xdr:row>32</xdr:row>
      <xdr:rowOff>43485</xdr:rowOff>
    </xdr:to>
    <xdr:cxnSp macro="">
      <xdr:nvCxnSpPr>
        <xdr:cNvPr id="64" name="直線コネクタ 63"/>
        <xdr:cNvCxnSpPr/>
      </xdr:nvCxnSpPr>
      <xdr:spPr>
        <a:xfrm flipV="1">
          <a:off x="2908300" y="5410429"/>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43485</xdr:rowOff>
    </xdr:from>
    <xdr:to>
      <xdr:col>15</xdr:col>
      <xdr:colOff>50800</xdr:colOff>
      <xdr:row>32</xdr:row>
      <xdr:rowOff>157264</xdr:rowOff>
    </xdr:to>
    <xdr:cxnSp macro="">
      <xdr:nvCxnSpPr>
        <xdr:cNvPr id="67" name="直線コネクタ 66"/>
        <xdr:cNvCxnSpPr/>
      </xdr:nvCxnSpPr>
      <xdr:spPr>
        <a:xfrm flipV="1">
          <a:off x="2019300" y="5529885"/>
          <a:ext cx="889000" cy="1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157264</xdr:rowOff>
    </xdr:from>
    <xdr:to>
      <xdr:col>10</xdr:col>
      <xdr:colOff>114300</xdr:colOff>
      <xdr:row>33</xdr:row>
      <xdr:rowOff>64186</xdr:rowOff>
    </xdr:to>
    <xdr:cxnSp macro="">
      <xdr:nvCxnSpPr>
        <xdr:cNvPr id="70" name="直線コネクタ 69"/>
        <xdr:cNvCxnSpPr/>
      </xdr:nvCxnSpPr>
      <xdr:spPr>
        <a:xfrm flipV="1">
          <a:off x="1130300" y="5643664"/>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170764</xdr:rowOff>
    </xdr:from>
    <xdr:to>
      <xdr:col>24</xdr:col>
      <xdr:colOff>114300</xdr:colOff>
      <xdr:row>31</xdr:row>
      <xdr:rowOff>100914</xdr:rowOff>
    </xdr:to>
    <xdr:sp macro="" textlink="">
      <xdr:nvSpPr>
        <xdr:cNvPr id="80" name="楕円 79"/>
        <xdr:cNvSpPr/>
      </xdr:nvSpPr>
      <xdr:spPr>
        <a:xfrm>
          <a:off x="4584700" y="53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85691</xdr:rowOff>
    </xdr:from>
    <xdr:ext cx="599010" cy="259045"/>
    <xdr:sp macro="" textlink="">
      <xdr:nvSpPr>
        <xdr:cNvPr id="81" name="人件費該当値テキスト"/>
        <xdr:cNvSpPr txBox="1"/>
      </xdr:nvSpPr>
      <xdr:spPr>
        <a:xfrm>
          <a:off x="4686300" y="522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44679</xdr:rowOff>
    </xdr:from>
    <xdr:to>
      <xdr:col>20</xdr:col>
      <xdr:colOff>38100</xdr:colOff>
      <xdr:row>31</xdr:row>
      <xdr:rowOff>146279</xdr:rowOff>
    </xdr:to>
    <xdr:sp macro="" textlink="">
      <xdr:nvSpPr>
        <xdr:cNvPr id="82" name="楕円 81"/>
        <xdr:cNvSpPr/>
      </xdr:nvSpPr>
      <xdr:spPr>
        <a:xfrm>
          <a:off x="3746500" y="53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162806</xdr:rowOff>
    </xdr:from>
    <xdr:ext cx="599010" cy="259045"/>
    <xdr:sp macro="" textlink="">
      <xdr:nvSpPr>
        <xdr:cNvPr id="83" name="テキスト ボックス 82"/>
        <xdr:cNvSpPr txBox="1"/>
      </xdr:nvSpPr>
      <xdr:spPr>
        <a:xfrm>
          <a:off x="3497795" y="51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164135</xdr:rowOff>
    </xdr:from>
    <xdr:to>
      <xdr:col>15</xdr:col>
      <xdr:colOff>101600</xdr:colOff>
      <xdr:row>32</xdr:row>
      <xdr:rowOff>94285</xdr:rowOff>
    </xdr:to>
    <xdr:sp macro="" textlink="">
      <xdr:nvSpPr>
        <xdr:cNvPr id="84" name="楕円 83"/>
        <xdr:cNvSpPr/>
      </xdr:nvSpPr>
      <xdr:spPr>
        <a:xfrm>
          <a:off x="2857500" y="54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110812</xdr:rowOff>
    </xdr:from>
    <xdr:ext cx="599010" cy="259045"/>
    <xdr:sp macro="" textlink="">
      <xdr:nvSpPr>
        <xdr:cNvPr id="85" name="テキスト ボックス 84"/>
        <xdr:cNvSpPr txBox="1"/>
      </xdr:nvSpPr>
      <xdr:spPr>
        <a:xfrm>
          <a:off x="2608795" y="52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106464</xdr:rowOff>
    </xdr:from>
    <xdr:to>
      <xdr:col>10</xdr:col>
      <xdr:colOff>165100</xdr:colOff>
      <xdr:row>33</xdr:row>
      <xdr:rowOff>36614</xdr:rowOff>
    </xdr:to>
    <xdr:sp macro="" textlink="">
      <xdr:nvSpPr>
        <xdr:cNvPr id="86" name="楕円 85"/>
        <xdr:cNvSpPr/>
      </xdr:nvSpPr>
      <xdr:spPr>
        <a:xfrm>
          <a:off x="1968500" y="55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53141</xdr:rowOff>
    </xdr:from>
    <xdr:ext cx="599010" cy="259045"/>
    <xdr:sp macro="" textlink="">
      <xdr:nvSpPr>
        <xdr:cNvPr id="87" name="テキスト ボックス 86"/>
        <xdr:cNvSpPr txBox="1"/>
      </xdr:nvSpPr>
      <xdr:spPr>
        <a:xfrm>
          <a:off x="1719795" y="536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13386</xdr:rowOff>
    </xdr:from>
    <xdr:to>
      <xdr:col>6</xdr:col>
      <xdr:colOff>38100</xdr:colOff>
      <xdr:row>33</xdr:row>
      <xdr:rowOff>114986</xdr:rowOff>
    </xdr:to>
    <xdr:sp macro="" textlink="">
      <xdr:nvSpPr>
        <xdr:cNvPr id="88" name="楕円 87"/>
        <xdr:cNvSpPr/>
      </xdr:nvSpPr>
      <xdr:spPr>
        <a:xfrm>
          <a:off x="1079500" y="56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131513</xdr:rowOff>
    </xdr:from>
    <xdr:ext cx="599010" cy="259045"/>
    <xdr:sp macro="" textlink="">
      <xdr:nvSpPr>
        <xdr:cNvPr id="89" name="テキスト ボックス 88"/>
        <xdr:cNvSpPr txBox="1"/>
      </xdr:nvSpPr>
      <xdr:spPr>
        <a:xfrm>
          <a:off x="830795" y="54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165907</xdr:rowOff>
    </xdr:from>
    <xdr:to>
      <xdr:col>24</xdr:col>
      <xdr:colOff>63500</xdr:colOff>
      <xdr:row>57</xdr:row>
      <xdr:rowOff>21340</xdr:rowOff>
    </xdr:to>
    <xdr:cxnSp macro="">
      <xdr:nvCxnSpPr>
        <xdr:cNvPr id="117" name="直線コネクタ 116"/>
        <xdr:cNvCxnSpPr/>
      </xdr:nvCxnSpPr>
      <xdr:spPr>
        <a:xfrm>
          <a:off x="3797300" y="9767107"/>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148725</xdr:rowOff>
    </xdr:from>
    <xdr:to>
      <xdr:col>19</xdr:col>
      <xdr:colOff>177800</xdr:colOff>
      <xdr:row>56</xdr:row>
      <xdr:rowOff>165907</xdr:rowOff>
    </xdr:to>
    <xdr:cxnSp macro="">
      <xdr:nvCxnSpPr>
        <xdr:cNvPr id="120" name="直線コネクタ 119"/>
        <xdr:cNvCxnSpPr/>
      </xdr:nvCxnSpPr>
      <xdr:spPr>
        <a:xfrm>
          <a:off x="2908300" y="9749925"/>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148725</xdr:rowOff>
    </xdr:from>
    <xdr:to>
      <xdr:col>15</xdr:col>
      <xdr:colOff>50800</xdr:colOff>
      <xdr:row>57</xdr:row>
      <xdr:rowOff>28298</xdr:rowOff>
    </xdr:to>
    <xdr:cxnSp macro="">
      <xdr:nvCxnSpPr>
        <xdr:cNvPr id="123" name="直線コネクタ 122"/>
        <xdr:cNvCxnSpPr/>
      </xdr:nvCxnSpPr>
      <xdr:spPr>
        <a:xfrm flipV="1">
          <a:off x="2019300" y="9749925"/>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28298</xdr:rowOff>
    </xdr:from>
    <xdr:to>
      <xdr:col>10</xdr:col>
      <xdr:colOff>114300</xdr:colOff>
      <xdr:row>57</xdr:row>
      <xdr:rowOff>116593</xdr:rowOff>
    </xdr:to>
    <xdr:cxnSp macro="">
      <xdr:nvCxnSpPr>
        <xdr:cNvPr id="126" name="直線コネクタ 125"/>
        <xdr:cNvCxnSpPr/>
      </xdr:nvCxnSpPr>
      <xdr:spPr>
        <a:xfrm flipV="1">
          <a:off x="1130300" y="980094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141990</xdr:rowOff>
    </xdr:from>
    <xdr:to>
      <xdr:col>24</xdr:col>
      <xdr:colOff>114300</xdr:colOff>
      <xdr:row>57</xdr:row>
      <xdr:rowOff>72140</xdr:rowOff>
    </xdr:to>
    <xdr:sp macro="" textlink="">
      <xdr:nvSpPr>
        <xdr:cNvPr id="136" name="楕円 135"/>
        <xdr:cNvSpPr/>
      </xdr:nvSpPr>
      <xdr:spPr>
        <a:xfrm>
          <a:off x="4584700" y="97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120417</xdr:rowOff>
    </xdr:from>
    <xdr:ext cx="534377" cy="259045"/>
    <xdr:sp macro="" textlink="">
      <xdr:nvSpPr>
        <xdr:cNvPr id="137" name="物件費該当値テキスト"/>
        <xdr:cNvSpPr txBox="1"/>
      </xdr:nvSpPr>
      <xdr:spPr>
        <a:xfrm>
          <a:off x="4686300" y="97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115107</xdr:rowOff>
    </xdr:from>
    <xdr:to>
      <xdr:col>20</xdr:col>
      <xdr:colOff>38100</xdr:colOff>
      <xdr:row>57</xdr:row>
      <xdr:rowOff>45257</xdr:rowOff>
    </xdr:to>
    <xdr:sp macro="" textlink="">
      <xdr:nvSpPr>
        <xdr:cNvPr id="138" name="楕円 137"/>
        <xdr:cNvSpPr/>
      </xdr:nvSpPr>
      <xdr:spPr>
        <a:xfrm>
          <a:off x="3746500" y="9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36384</xdr:rowOff>
    </xdr:from>
    <xdr:ext cx="534377" cy="259045"/>
    <xdr:sp macro="" textlink="">
      <xdr:nvSpPr>
        <xdr:cNvPr id="139" name="テキスト ボックス 138"/>
        <xdr:cNvSpPr txBox="1"/>
      </xdr:nvSpPr>
      <xdr:spPr>
        <a:xfrm>
          <a:off x="3530111" y="9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97925</xdr:rowOff>
    </xdr:from>
    <xdr:to>
      <xdr:col>15</xdr:col>
      <xdr:colOff>101600</xdr:colOff>
      <xdr:row>57</xdr:row>
      <xdr:rowOff>28075</xdr:rowOff>
    </xdr:to>
    <xdr:sp macro="" textlink="">
      <xdr:nvSpPr>
        <xdr:cNvPr id="140" name="楕円 139"/>
        <xdr:cNvSpPr/>
      </xdr:nvSpPr>
      <xdr:spPr>
        <a:xfrm>
          <a:off x="2857500" y="9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44602</xdr:rowOff>
    </xdr:from>
    <xdr:ext cx="534377" cy="259045"/>
    <xdr:sp macro="" textlink="">
      <xdr:nvSpPr>
        <xdr:cNvPr id="141" name="テキスト ボックス 140"/>
        <xdr:cNvSpPr txBox="1"/>
      </xdr:nvSpPr>
      <xdr:spPr>
        <a:xfrm>
          <a:off x="2641111" y="94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148948</xdr:rowOff>
    </xdr:from>
    <xdr:to>
      <xdr:col>10</xdr:col>
      <xdr:colOff>165100</xdr:colOff>
      <xdr:row>57</xdr:row>
      <xdr:rowOff>79098</xdr:rowOff>
    </xdr:to>
    <xdr:sp macro="" textlink="">
      <xdr:nvSpPr>
        <xdr:cNvPr id="142" name="楕円 141"/>
        <xdr:cNvSpPr/>
      </xdr:nvSpPr>
      <xdr:spPr>
        <a:xfrm>
          <a:off x="1968500" y="97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95625</xdr:rowOff>
    </xdr:from>
    <xdr:ext cx="534377" cy="259045"/>
    <xdr:sp macro="" textlink="">
      <xdr:nvSpPr>
        <xdr:cNvPr id="143" name="テキスト ボックス 142"/>
        <xdr:cNvSpPr txBox="1"/>
      </xdr:nvSpPr>
      <xdr:spPr>
        <a:xfrm>
          <a:off x="1752111" y="9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65793</xdr:rowOff>
    </xdr:from>
    <xdr:to>
      <xdr:col>6</xdr:col>
      <xdr:colOff>38100</xdr:colOff>
      <xdr:row>57</xdr:row>
      <xdr:rowOff>167393</xdr:rowOff>
    </xdr:to>
    <xdr:sp macro="" textlink="">
      <xdr:nvSpPr>
        <xdr:cNvPr id="144" name="楕円 143"/>
        <xdr:cNvSpPr/>
      </xdr:nvSpPr>
      <xdr:spPr>
        <a:xfrm>
          <a:off x="1079500" y="98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158520</xdr:rowOff>
    </xdr:from>
    <xdr:ext cx="534377" cy="259045"/>
    <xdr:sp macro="" textlink="">
      <xdr:nvSpPr>
        <xdr:cNvPr id="145" name="テキスト ボックス 144"/>
        <xdr:cNvSpPr txBox="1"/>
      </xdr:nvSpPr>
      <xdr:spPr>
        <a:xfrm>
          <a:off x="863111" y="99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89453</xdr:rowOff>
    </xdr:from>
    <xdr:to>
      <xdr:col>24</xdr:col>
      <xdr:colOff>63500</xdr:colOff>
      <xdr:row>78</xdr:row>
      <xdr:rowOff>90345</xdr:rowOff>
    </xdr:to>
    <xdr:cxnSp macro="">
      <xdr:nvCxnSpPr>
        <xdr:cNvPr id="172" name="直線コネクタ 171"/>
        <xdr:cNvCxnSpPr/>
      </xdr:nvCxnSpPr>
      <xdr:spPr>
        <a:xfrm>
          <a:off x="3797300" y="13462553"/>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80538</xdr:rowOff>
    </xdr:from>
    <xdr:to>
      <xdr:col>19</xdr:col>
      <xdr:colOff>177800</xdr:colOff>
      <xdr:row>78</xdr:row>
      <xdr:rowOff>89453</xdr:rowOff>
    </xdr:to>
    <xdr:cxnSp macro="">
      <xdr:nvCxnSpPr>
        <xdr:cNvPr id="175" name="直線コネクタ 174"/>
        <xdr:cNvCxnSpPr/>
      </xdr:nvCxnSpPr>
      <xdr:spPr>
        <a:xfrm>
          <a:off x="2908300" y="1345363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45380</xdr:rowOff>
    </xdr:from>
    <xdr:to>
      <xdr:col>15</xdr:col>
      <xdr:colOff>50800</xdr:colOff>
      <xdr:row>78</xdr:row>
      <xdr:rowOff>80538</xdr:rowOff>
    </xdr:to>
    <xdr:cxnSp macro="">
      <xdr:nvCxnSpPr>
        <xdr:cNvPr id="178" name="直線コネクタ 177"/>
        <xdr:cNvCxnSpPr/>
      </xdr:nvCxnSpPr>
      <xdr:spPr>
        <a:xfrm>
          <a:off x="2019300" y="13418480"/>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45380</xdr:rowOff>
    </xdr:from>
    <xdr:to>
      <xdr:col>10</xdr:col>
      <xdr:colOff>114300</xdr:colOff>
      <xdr:row>78</xdr:row>
      <xdr:rowOff>56079</xdr:rowOff>
    </xdr:to>
    <xdr:cxnSp macro="">
      <xdr:nvCxnSpPr>
        <xdr:cNvPr id="181" name="直線コネクタ 180"/>
        <xdr:cNvCxnSpPr/>
      </xdr:nvCxnSpPr>
      <xdr:spPr>
        <a:xfrm flipV="1">
          <a:off x="1130300" y="1341848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39545</xdr:rowOff>
    </xdr:from>
    <xdr:to>
      <xdr:col>24</xdr:col>
      <xdr:colOff>114300</xdr:colOff>
      <xdr:row>78</xdr:row>
      <xdr:rowOff>141145</xdr:rowOff>
    </xdr:to>
    <xdr:sp macro="" textlink="">
      <xdr:nvSpPr>
        <xdr:cNvPr id="191" name="楕円 190"/>
        <xdr:cNvSpPr/>
      </xdr:nvSpPr>
      <xdr:spPr>
        <a:xfrm>
          <a:off x="45847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125922</xdr:rowOff>
    </xdr:from>
    <xdr:ext cx="469744" cy="259045"/>
    <xdr:sp macro="" textlink="">
      <xdr:nvSpPr>
        <xdr:cNvPr id="192" name="維持補修費該当値テキスト"/>
        <xdr:cNvSpPr txBox="1"/>
      </xdr:nvSpPr>
      <xdr:spPr>
        <a:xfrm>
          <a:off x="4686300" y="133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38653</xdr:rowOff>
    </xdr:from>
    <xdr:to>
      <xdr:col>20</xdr:col>
      <xdr:colOff>38100</xdr:colOff>
      <xdr:row>78</xdr:row>
      <xdr:rowOff>140253</xdr:rowOff>
    </xdr:to>
    <xdr:sp macro="" textlink="">
      <xdr:nvSpPr>
        <xdr:cNvPr id="193" name="楕円 192"/>
        <xdr:cNvSpPr/>
      </xdr:nvSpPr>
      <xdr:spPr>
        <a:xfrm>
          <a:off x="37465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131380</xdr:rowOff>
    </xdr:from>
    <xdr:ext cx="469744" cy="259045"/>
    <xdr:sp macro="" textlink="">
      <xdr:nvSpPr>
        <xdr:cNvPr id="194" name="テキスト ボックス 193"/>
        <xdr:cNvSpPr txBox="1"/>
      </xdr:nvSpPr>
      <xdr:spPr>
        <a:xfrm>
          <a:off x="3562428" y="135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29738</xdr:rowOff>
    </xdr:from>
    <xdr:to>
      <xdr:col>15</xdr:col>
      <xdr:colOff>101600</xdr:colOff>
      <xdr:row>78</xdr:row>
      <xdr:rowOff>131338</xdr:rowOff>
    </xdr:to>
    <xdr:sp macro="" textlink="">
      <xdr:nvSpPr>
        <xdr:cNvPr id="195" name="楕円 194"/>
        <xdr:cNvSpPr/>
      </xdr:nvSpPr>
      <xdr:spPr>
        <a:xfrm>
          <a:off x="2857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122465</xdr:rowOff>
    </xdr:from>
    <xdr:ext cx="469744" cy="259045"/>
    <xdr:sp macro="" textlink="">
      <xdr:nvSpPr>
        <xdr:cNvPr id="196" name="テキスト ボックス 195"/>
        <xdr:cNvSpPr txBox="1"/>
      </xdr:nvSpPr>
      <xdr:spPr>
        <a:xfrm>
          <a:off x="2673428"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166030</xdr:rowOff>
    </xdr:from>
    <xdr:to>
      <xdr:col>10</xdr:col>
      <xdr:colOff>165100</xdr:colOff>
      <xdr:row>78</xdr:row>
      <xdr:rowOff>96180</xdr:rowOff>
    </xdr:to>
    <xdr:sp macro="" textlink="">
      <xdr:nvSpPr>
        <xdr:cNvPr id="197" name="楕円 196"/>
        <xdr:cNvSpPr/>
      </xdr:nvSpPr>
      <xdr:spPr>
        <a:xfrm>
          <a:off x="1968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87307</xdr:rowOff>
    </xdr:from>
    <xdr:ext cx="469744" cy="259045"/>
    <xdr:sp macro="" textlink="">
      <xdr:nvSpPr>
        <xdr:cNvPr id="198" name="テキスト ボックス 197"/>
        <xdr:cNvSpPr txBox="1"/>
      </xdr:nvSpPr>
      <xdr:spPr>
        <a:xfrm>
          <a:off x="1784428" y="134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5279</xdr:rowOff>
    </xdr:from>
    <xdr:to>
      <xdr:col>6</xdr:col>
      <xdr:colOff>38100</xdr:colOff>
      <xdr:row>78</xdr:row>
      <xdr:rowOff>106879</xdr:rowOff>
    </xdr:to>
    <xdr:sp macro="" textlink="">
      <xdr:nvSpPr>
        <xdr:cNvPr id="199" name="楕円 198"/>
        <xdr:cNvSpPr/>
      </xdr:nvSpPr>
      <xdr:spPr>
        <a:xfrm>
          <a:off x="1079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98006</xdr:rowOff>
    </xdr:from>
    <xdr:ext cx="469744" cy="259045"/>
    <xdr:sp macro="" textlink="">
      <xdr:nvSpPr>
        <xdr:cNvPr id="200" name="テキスト ボックス 199"/>
        <xdr:cNvSpPr txBox="1"/>
      </xdr:nvSpPr>
      <xdr:spPr>
        <a:xfrm>
          <a:off x="895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168757</xdr:rowOff>
    </xdr:from>
    <xdr:to>
      <xdr:col>24</xdr:col>
      <xdr:colOff>63500</xdr:colOff>
      <xdr:row>93</xdr:row>
      <xdr:rowOff>153149</xdr:rowOff>
    </xdr:to>
    <xdr:cxnSp macro="">
      <xdr:nvCxnSpPr>
        <xdr:cNvPr id="230" name="直線コネクタ 229"/>
        <xdr:cNvCxnSpPr/>
      </xdr:nvCxnSpPr>
      <xdr:spPr>
        <a:xfrm flipV="1">
          <a:off x="3797300" y="15942157"/>
          <a:ext cx="838200" cy="1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153149</xdr:rowOff>
    </xdr:from>
    <xdr:to>
      <xdr:col>19</xdr:col>
      <xdr:colOff>177800</xdr:colOff>
      <xdr:row>94</xdr:row>
      <xdr:rowOff>169151</xdr:rowOff>
    </xdr:to>
    <xdr:cxnSp macro="">
      <xdr:nvCxnSpPr>
        <xdr:cNvPr id="233" name="直線コネクタ 232"/>
        <xdr:cNvCxnSpPr/>
      </xdr:nvCxnSpPr>
      <xdr:spPr>
        <a:xfrm flipV="1">
          <a:off x="2908300" y="160979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146558</xdr:rowOff>
    </xdr:from>
    <xdr:to>
      <xdr:col>15</xdr:col>
      <xdr:colOff>50800</xdr:colOff>
      <xdr:row>94</xdr:row>
      <xdr:rowOff>169151</xdr:rowOff>
    </xdr:to>
    <xdr:cxnSp macro="">
      <xdr:nvCxnSpPr>
        <xdr:cNvPr id="236" name="直線コネクタ 235"/>
        <xdr:cNvCxnSpPr/>
      </xdr:nvCxnSpPr>
      <xdr:spPr>
        <a:xfrm>
          <a:off x="2019300" y="1626285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146558</xdr:rowOff>
    </xdr:from>
    <xdr:to>
      <xdr:col>10</xdr:col>
      <xdr:colOff>114300</xdr:colOff>
      <xdr:row>95</xdr:row>
      <xdr:rowOff>558</xdr:rowOff>
    </xdr:to>
    <xdr:cxnSp macro="">
      <xdr:nvCxnSpPr>
        <xdr:cNvPr id="239" name="直線コネクタ 238"/>
        <xdr:cNvCxnSpPr/>
      </xdr:nvCxnSpPr>
      <xdr:spPr>
        <a:xfrm flipV="1">
          <a:off x="1130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117957</xdr:rowOff>
    </xdr:from>
    <xdr:to>
      <xdr:col>24</xdr:col>
      <xdr:colOff>114300</xdr:colOff>
      <xdr:row>93</xdr:row>
      <xdr:rowOff>48107</xdr:rowOff>
    </xdr:to>
    <xdr:sp macro="" textlink="">
      <xdr:nvSpPr>
        <xdr:cNvPr id="249" name="楕円 248"/>
        <xdr:cNvSpPr/>
      </xdr:nvSpPr>
      <xdr:spPr>
        <a:xfrm>
          <a:off x="4584700" y="158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140834</xdr:rowOff>
    </xdr:from>
    <xdr:ext cx="599010" cy="259045"/>
    <xdr:sp macro="" textlink="">
      <xdr:nvSpPr>
        <xdr:cNvPr id="250" name="扶助費該当値テキスト"/>
        <xdr:cNvSpPr txBox="1"/>
      </xdr:nvSpPr>
      <xdr:spPr>
        <a:xfrm>
          <a:off x="4686300" y="1574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102349</xdr:rowOff>
    </xdr:from>
    <xdr:to>
      <xdr:col>20</xdr:col>
      <xdr:colOff>38100</xdr:colOff>
      <xdr:row>94</xdr:row>
      <xdr:rowOff>32499</xdr:rowOff>
    </xdr:to>
    <xdr:sp macro="" textlink="">
      <xdr:nvSpPr>
        <xdr:cNvPr id="251" name="楕円 250"/>
        <xdr:cNvSpPr/>
      </xdr:nvSpPr>
      <xdr:spPr>
        <a:xfrm>
          <a:off x="3746500" y="16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49026</xdr:rowOff>
    </xdr:from>
    <xdr:ext cx="599010" cy="259045"/>
    <xdr:sp macro="" textlink="">
      <xdr:nvSpPr>
        <xdr:cNvPr id="252" name="テキスト ボックス 251"/>
        <xdr:cNvSpPr txBox="1"/>
      </xdr:nvSpPr>
      <xdr:spPr>
        <a:xfrm>
          <a:off x="3497795" y="158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118351</xdr:rowOff>
    </xdr:from>
    <xdr:to>
      <xdr:col>15</xdr:col>
      <xdr:colOff>101600</xdr:colOff>
      <xdr:row>95</xdr:row>
      <xdr:rowOff>48501</xdr:rowOff>
    </xdr:to>
    <xdr:sp macro="" textlink="">
      <xdr:nvSpPr>
        <xdr:cNvPr id="253" name="楕円 252"/>
        <xdr:cNvSpPr/>
      </xdr:nvSpPr>
      <xdr:spPr>
        <a:xfrm>
          <a:off x="2857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65028</xdr:rowOff>
    </xdr:from>
    <xdr:ext cx="599010" cy="259045"/>
    <xdr:sp macro="" textlink="">
      <xdr:nvSpPr>
        <xdr:cNvPr id="254" name="テキスト ボックス 253"/>
        <xdr:cNvSpPr txBox="1"/>
      </xdr:nvSpPr>
      <xdr:spPr>
        <a:xfrm>
          <a:off x="2608795" y="160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95758</xdr:rowOff>
    </xdr:from>
    <xdr:to>
      <xdr:col>10</xdr:col>
      <xdr:colOff>165100</xdr:colOff>
      <xdr:row>95</xdr:row>
      <xdr:rowOff>25908</xdr:rowOff>
    </xdr:to>
    <xdr:sp macro="" textlink="">
      <xdr:nvSpPr>
        <xdr:cNvPr id="255" name="楕円 254"/>
        <xdr:cNvSpPr/>
      </xdr:nvSpPr>
      <xdr:spPr>
        <a:xfrm>
          <a:off x="1968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42435</xdr:rowOff>
    </xdr:from>
    <xdr:ext cx="599010" cy="259045"/>
    <xdr:sp macro="" textlink="">
      <xdr:nvSpPr>
        <xdr:cNvPr id="256" name="テキスト ボックス 255"/>
        <xdr:cNvSpPr txBox="1"/>
      </xdr:nvSpPr>
      <xdr:spPr>
        <a:xfrm>
          <a:off x="1719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121208</xdr:rowOff>
    </xdr:from>
    <xdr:to>
      <xdr:col>6</xdr:col>
      <xdr:colOff>38100</xdr:colOff>
      <xdr:row>95</xdr:row>
      <xdr:rowOff>51358</xdr:rowOff>
    </xdr:to>
    <xdr:sp macro="" textlink="">
      <xdr:nvSpPr>
        <xdr:cNvPr id="257" name="楕円 256"/>
        <xdr:cNvSpPr/>
      </xdr:nvSpPr>
      <xdr:spPr>
        <a:xfrm>
          <a:off x="1079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67885</xdr:rowOff>
    </xdr:from>
    <xdr:ext cx="599010" cy="259045"/>
    <xdr:sp macro="" textlink="">
      <xdr:nvSpPr>
        <xdr:cNvPr id="258" name="テキスト ボックス 257"/>
        <xdr:cNvSpPr txBox="1"/>
      </xdr:nvSpPr>
      <xdr:spPr>
        <a:xfrm>
          <a:off x="830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125466</xdr:rowOff>
    </xdr:from>
    <xdr:to>
      <xdr:col>55</xdr:col>
      <xdr:colOff>0</xdr:colOff>
      <xdr:row>37</xdr:row>
      <xdr:rowOff>38872</xdr:rowOff>
    </xdr:to>
    <xdr:cxnSp macro="">
      <xdr:nvCxnSpPr>
        <xdr:cNvPr id="287" name="直線コネクタ 286"/>
        <xdr:cNvCxnSpPr/>
      </xdr:nvCxnSpPr>
      <xdr:spPr>
        <a:xfrm flipV="1">
          <a:off x="9639300" y="6297666"/>
          <a:ext cx="8382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110386</xdr:rowOff>
    </xdr:from>
    <xdr:to>
      <xdr:col>50</xdr:col>
      <xdr:colOff>114300</xdr:colOff>
      <xdr:row>37</xdr:row>
      <xdr:rowOff>38872</xdr:rowOff>
    </xdr:to>
    <xdr:cxnSp macro="">
      <xdr:nvCxnSpPr>
        <xdr:cNvPr id="290" name="直線コネクタ 289"/>
        <xdr:cNvCxnSpPr/>
      </xdr:nvCxnSpPr>
      <xdr:spPr>
        <a:xfrm>
          <a:off x="8750300" y="6282586"/>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54181</xdr:rowOff>
    </xdr:from>
    <xdr:to>
      <xdr:col>45</xdr:col>
      <xdr:colOff>177800</xdr:colOff>
      <xdr:row>36</xdr:row>
      <xdr:rowOff>110386</xdr:rowOff>
    </xdr:to>
    <xdr:cxnSp macro="">
      <xdr:nvCxnSpPr>
        <xdr:cNvPr id="293" name="直線コネクタ 292"/>
        <xdr:cNvCxnSpPr/>
      </xdr:nvCxnSpPr>
      <xdr:spPr>
        <a:xfrm>
          <a:off x="7861300" y="5712031"/>
          <a:ext cx="8890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54181</xdr:rowOff>
    </xdr:from>
    <xdr:to>
      <xdr:col>41</xdr:col>
      <xdr:colOff>50800</xdr:colOff>
      <xdr:row>38</xdr:row>
      <xdr:rowOff>36525</xdr:rowOff>
    </xdr:to>
    <xdr:cxnSp macro="">
      <xdr:nvCxnSpPr>
        <xdr:cNvPr id="296" name="直線コネクタ 295"/>
        <xdr:cNvCxnSpPr/>
      </xdr:nvCxnSpPr>
      <xdr:spPr>
        <a:xfrm flipV="1">
          <a:off x="6972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74666</xdr:rowOff>
    </xdr:from>
    <xdr:to>
      <xdr:col>55</xdr:col>
      <xdr:colOff>50800</xdr:colOff>
      <xdr:row>37</xdr:row>
      <xdr:rowOff>4816</xdr:rowOff>
    </xdr:to>
    <xdr:sp macro="" textlink="">
      <xdr:nvSpPr>
        <xdr:cNvPr id="306" name="楕円 305"/>
        <xdr:cNvSpPr/>
      </xdr:nvSpPr>
      <xdr:spPr>
        <a:xfrm>
          <a:off x="10426700" y="62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53093</xdr:rowOff>
    </xdr:from>
    <xdr:ext cx="534377" cy="259045"/>
    <xdr:sp macro="" textlink="">
      <xdr:nvSpPr>
        <xdr:cNvPr id="307" name="補助費等該当値テキスト"/>
        <xdr:cNvSpPr txBox="1"/>
      </xdr:nvSpPr>
      <xdr:spPr>
        <a:xfrm>
          <a:off x="10528300" y="62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159522</xdr:rowOff>
    </xdr:from>
    <xdr:to>
      <xdr:col>50</xdr:col>
      <xdr:colOff>165100</xdr:colOff>
      <xdr:row>37</xdr:row>
      <xdr:rowOff>89672</xdr:rowOff>
    </xdr:to>
    <xdr:sp macro="" textlink="">
      <xdr:nvSpPr>
        <xdr:cNvPr id="308" name="楕円 307"/>
        <xdr:cNvSpPr/>
      </xdr:nvSpPr>
      <xdr:spPr>
        <a:xfrm>
          <a:off x="9588500" y="6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80799</xdr:rowOff>
    </xdr:from>
    <xdr:ext cx="534377" cy="259045"/>
    <xdr:sp macro="" textlink="">
      <xdr:nvSpPr>
        <xdr:cNvPr id="309" name="テキスト ボックス 308"/>
        <xdr:cNvSpPr txBox="1"/>
      </xdr:nvSpPr>
      <xdr:spPr>
        <a:xfrm>
          <a:off x="9372111" y="642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59586</xdr:rowOff>
    </xdr:from>
    <xdr:to>
      <xdr:col>46</xdr:col>
      <xdr:colOff>38100</xdr:colOff>
      <xdr:row>36</xdr:row>
      <xdr:rowOff>161186</xdr:rowOff>
    </xdr:to>
    <xdr:sp macro="" textlink="">
      <xdr:nvSpPr>
        <xdr:cNvPr id="310" name="楕円 309"/>
        <xdr:cNvSpPr/>
      </xdr:nvSpPr>
      <xdr:spPr>
        <a:xfrm>
          <a:off x="86995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152313</xdr:rowOff>
    </xdr:from>
    <xdr:ext cx="534377" cy="259045"/>
    <xdr:sp macro="" textlink="">
      <xdr:nvSpPr>
        <xdr:cNvPr id="311" name="テキスト ボックス 310"/>
        <xdr:cNvSpPr txBox="1"/>
      </xdr:nvSpPr>
      <xdr:spPr>
        <a:xfrm>
          <a:off x="8483111" y="63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3381</xdr:rowOff>
    </xdr:from>
    <xdr:to>
      <xdr:col>41</xdr:col>
      <xdr:colOff>101600</xdr:colOff>
      <xdr:row>33</xdr:row>
      <xdr:rowOff>104981</xdr:rowOff>
    </xdr:to>
    <xdr:sp macro="" textlink="">
      <xdr:nvSpPr>
        <xdr:cNvPr id="312" name="楕円 311"/>
        <xdr:cNvSpPr/>
      </xdr:nvSpPr>
      <xdr:spPr>
        <a:xfrm>
          <a:off x="7810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96108</xdr:rowOff>
    </xdr:from>
    <xdr:ext cx="599010" cy="259045"/>
    <xdr:sp macro="" textlink="">
      <xdr:nvSpPr>
        <xdr:cNvPr id="313" name="テキスト ボックス 312"/>
        <xdr:cNvSpPr txBox="1"/>
      </xdr:nvSpPr>
      <xdr:spPr>
        <a:xfrm>
          <a:off x="7561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157175</xdr:rowOff>
    </xdr:from>
    <xdr:to>
      <xdr:col>36</xdr:col>
      <xdr:colOff>165100</xdr:colOff>
      <xdr:row>38</xdr:row>
      <xdr:rowOff>87325</xdr:rowOff>
    </xdr:to>
    <xdr:sp macro="" textlink="">
      <xdr:nvSpPr>
        <xdr:cNvPr id="314" name="楕円 313"/>
        <xdr:cNvSpPr/>
      </xdr:nvSpPr>
      <xdr:spPr>
        <a:xfrm>
          <a:off x="6921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78452</xdr:rowOff>
    </xdr:from>
    <xdr:ext cx="534377" cy="259045"/>
    <xdr:sp macro="" textlink="">
      <xdr:nvSpPr>
        <xdr:cNvPr id="315" name="テキスト ボックス 314"/>
        <xdr:cNvSpPr txBox="1"/>
      </xdr:nvSpPr>
      <xdr:spPr>
        <a:xfrm>
          <a:off x="6705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167308</xdr:rowOff>
    </xdr:from>
    <xdr:to>
      <xdr:col>55</xdr:col>
      <xdr:colOff>0</xdr:colOff>
      <xdr:row>56</xdr:row>
      <xdr:rowOff>112974</xdr:rowOff>
    </xdr:to>
    <xdr:cxnSp macro="">
      <xdr:nvCxnSpPr>
        <xdr:cNvPr id="346" name="直線コネクタ 345"/>
        <xdr:cNvCxnSpPr/>
      </xdr:nvCxnSpPr>
      <xdr:spPr>
        <a:xfrm flipV="1">
          <a:off x="9639300" y="9082708"/>
          <a:ext cx="838200" cy="6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112974</xdr:rowOff>
    </xdr:from>
    <xdr:to>
      <xdr:col>50</xdr:col>
      <xdr:colOff>114300</xdr:colOff>
      <xdr:row>57</xdr:row>
      <xdr:rowOff>19339</xdr:rowOff>
    </xdr:to>
    <xdr:cxnSp macro="">
      <xdr:nvCxnSpPr>
        <xdr:cNvPr id="349" name="直線コネクタ 348"/>
        <xdr:cNvCxnSpPr/>
      </xdr:nvCxnSpPr>
      <xdr:spPr>
        <a:xfrm flipV="1">
          <a:off x="8750300" y="9714174"/>
          <a:ext cx="889000" cy="7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19339</xdr:rowOff>
    </xdr:from>
    <xdr:to>
      <xdr:col>45</xdr:col>
      <xdr:colOff>177800</xdr:colOff>
      <xdr:row>57</xdr:row>
      <xdr:rowOff>97487</xdr:rowOff>
    </xdr:to>
    <xdr:cxnSp macro="">
      <xdr:nvCxnSpPr>
        <xdr:cNvPr id="352" name="直線コネクタ 351"/>
        <xdr:cNvCxnSpPr/>
      </xdr:nvCxnSpPr>
      <xdr:spPr>
        <a:xfrm flipV="1">
          <a:off x="7861300" y="9791989"/>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4" name="テキスト ボックス 353"/>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97487</xdr:rowOff>
    </xdr:from>
    <xdr:to>
      <xdr:col>41</xdr:col>
      <xdr:colOff>50800</xdr:colOff>
      <xdr:row>57</xdr:row>
      <xdr:rowOff>136389</xdr:rowOff>
    </xdr:to>
    <xdr:cxnSp macro="">
      <xdr:nvCxnSpPr>
        <xdr:cNvPr id="355" name="直線コネクタ 354"/>
        <xdr:cNvCxnSpPr/>
      </xdr:nvCxnSpPr>
      <xdr:spPr>
        <a:xfrm flipV="1">
          <a:off x="6972300" y="9870137"/>
          <a:ext cx="8890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7" name="テキスト ボックス 356"/>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9" name="テキスト ボックス 358"/>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116508</xdr:rowOff>
    </xdr:from>
    <xdr:to>
      <xdr:col>55</xdr:col>
      <xdr:colOff>50800</xdr:colOff>
      <xdr:row>53</xdr:row>
      <xdr:rowOff>46658</xdr:rowOff>
    </xdr:to>
    <xdr:sp macro="" textlink="">
      <xdr:nvSpPr>
        <xdr:cNvPr id="365" name="楕円 364"/>
        <xdr:cNvSpPr/>
      </xdr:nvSpPr>
      <xdr:spPr>
        <a:xfrm>
          <a:off x="10426700" y="90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139385</xdr:rowOff>
    </xdr:from>
    <xdr:ext cx="599010" cy="259045"/>
    <xdr:sp macro="" textlink="">
      <xdr:nvSpPr>
        <xdr:cNvPr id="366" name="普通建設事業費該当値テキスト"/>
        <xdr:cNvSpPr txBox="1"/>
      </xdr:nvSpPr>
      <xdr:spPr>
        <a:xfrm>
          <a:off x="10528300" y="8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62174</xdr:rowOff>
    </xdr:from>
    <xdr:to>
      <xdr:col>50</xdr:col>
      <xdr:colOff>165100</xdr:colOff>
      <xdr:row>56</xdr:row>
      <xdr:rowOff>163774</xdr:rowOff>
    </xdr:to>
    <xdr:sp macro="" textlink="">
      <xdr:nvSpPr>
        <xdr:cNvPr id="367" name="楕円 366"/>
        <xdr:cNvSpPr/>
      </xdr:nvSpPr>
      <xdr:spPr>
        <a:xfrm>
          <a:off x="9588500" y="96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8851</xdr:rowOff>
    </xdr:from>
    <xdr:ext cx="534377" cy="259045"/>
    <xdr:sp macro="" textlink="">
      <xdr:nvSpPr>
        <xdr:cNvPr id="368" name="テキスト ボックス 367"/>
        <xdr:cNvSpPr txBox="1"/>
      </xdr:nvSpPr>
      <xdr:spPr>
        <a:xfrm>
          <a:off x="9372111" y="94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139989</xdr:rowOff>
    </xdr:from>
    <xdr:to>
      <xdr:col>46</xdr:col>
      <xdr:colOff>38100</xdr:colOff>
      <xdr:row>57</xdr:row>
      <xdr:rowOff>70139</xdr:rowOff>
    </xdr:to>
    <xdr:sp macro="" textlink="">
      <xdr:nvSpPr>
        <xdr:cNvPr id="369" name="楕円 368"/>
        <xdr:cNvSpPr/>
      </xdr:nvSpPr>
      <xdr:spPr>
        <a:xfrm>
          <a:off x="8699500" y="97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61266</xdr:rowOff>
    </xdr:from>
    <xdr:ext cx="534377" cy="259045"/>
    <xdr:sp macro="" textlink="">
      <xdr:nvSpPr>
        <xdr:cNvPr id="370" name="テキスト ボックス 369"/>
        <xdr:cNvSpPr txBox="1"/>
      </xdr:nvSpPr>
      <xdr:spPr>
        <a:xfrm>
          <a:off x="8483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46687</xdr:rowOff>
    </xdr:from>
    <xdr:to>
      <xdr:col>41</xdr:col>
      <xdr:colOff>101600</xdr:colOff>
      <xdr:row>57</xdr:row>
      <xdr:rowOff>148287</xdr:rowOff>
    </xdr:to>
    <xdr:sp macro="" textlink="">
      <xdr:nvSpPr>
        <xdr:cNvPr id="371" name="楕円 370"/>
        <xdr:cNvSpPr/>
      </xdr:nvSpPr>
      <xdr:spPr>
        <a:xfrm>
          <a:off x="7810500" y="98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139414</xdr:rowOff>
    </xdr:from>
    <xdr:ext cx="534377" cy="259045"/>
    <xdr:sp macro="" textlink="">
      <xdr:nvSpPr>
        <xdr:cNvPr id="372" name="テキスト ボックス 371"/>
        <xdr:cNvSpPr txBox="1"/>
      </xdr:nvSpPr>
      <xdr:spPr>
        <a:xfrm>
          <a:off x="7594111" y="99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85589</xdr:rowOff>
    </xdr:from>
    <xdr:to>
      <xdr:col>36</xdr:col>
      <xdr:colOff>165100</xdr:colOff>
      <xdr:row>58</xdr:row>
      <xdr:rowOff>15739</xdr:rowOff>
    </xdr:to>
    <xdr:sp macro="" textlink="">
      <xdr:nvSpPr>
        <xdr:cNvPr id="373" name="楕円 372"/>
        <xdr:cNvSpPr/>
      </xdr:nvSpPr>
      <xdr:spPr>
        <a:xfrm>
          <a:off x="6921500" y="9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6866</xdr:rowOff>
    </xdr:from>
    <xdr:ext cx="534377" cy="259045"/>
    <xdr:sp macro="" textlink="">
      <xdr:nvSpPr>
        <xdr:cNvPr id="374" name="テキスト ボックス 373"/>
        <xdr:cNvSpPr txBox="1"/>
      </xdr:nvSpPr>
      <xdr:spPr>
        <a:xfrm>
          <a:off x="6705111" y="9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141584</xdr:rowOff>
    </xdr:from>
    <xdr:to>
      <xdr:col>55</xdr:col>
      <xdr:colOff>0</xdr:colOff>
      <xdr:row>78</xdr:row>
      <xdr:rowOff>144957</xdr:rowOff>
    </xdr:to>
    <xdr:cxnSp macro="">
      <xdr:nvCxnSpPr>
        <xdr:cNvPr id="405" name="直線コネクタ 404"/>
        <xdr:cNvCxnSpPr/>
      </xdr:nvCxnSpPr>
      <xdr:spPr>
        <a:xfrm flipV="1">
          <a:off x="9639300" y="13171784"/>
          <a:ext cx="838200" cy="3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144957</xdr:rowOff>
    </xdr:from>
    <xdr:to>
      <xdr:col>50</xdr:col>
      <xdr:colOff>114300</xdr:colOff>
      <xdr:row>79</xdr:row>
      <xdr:rowOff>54116</xdr:rowOff>
    </xdr:to>
    <xdr:cxnSp macro="">
      <xdr:nvCxnSpPr>
        <xdr:cNvPr id="408" name="直線コネクタ 407"/>
        <xdr:cNvCxnSpPr/>
      </xdr:nvCxnSpPr>
      <xdr:spPr>
        <a:xfrm flipV="1">
          <a:off x="8750300" y="13518057"/>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125374</xdr:rowOff>
    </xdr:from>
    <xdr:to>
      <xdr:col>45</xdr:col>
      <xdr:colOff>177800</xdr:colOff>
      <xdr:row>79</xdr:row>
      <xdr:rowOff>54116</xdr:rowOff>
    </xdr:to>
    <xdr:cxnSp macro="">
      <xdr:nvCxnSpPr>
        <xdr:cNvPr id="411" name="直線コネクタ 410"/>
        <xdr:cNvCxnSpPr/>
      </xdr:nvCxnSpPr>
      <xdr:spPr>
        <a:xfrm>
          <a:off x="7861300" y="1349847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125374</xdr:rowOff>
    </xdr:from>
    <xdr:to>
      <xdr:col>41</xdr:col>
      <xdr:colOff>50800</xdr:colOff>
      <xdr:row>78</xdr:row>
      <xdr:rowOff>147886</xdr:rowOff>
    </xdr:to>
    <xdr:cxnSp macro="">
      <xdr:nvCxnSpPr>
        <xdr:cNvPr id="414" name="直線コネクタ 413"/>
        <xdr:cNvCxnSpPr/>
      </xdr:nvCxnSpPr>
      <xdr:spPr>
        <a:xfrm flipV="1">
          <a:off x="6972300" y="13498474"/>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8" name="テキスト ボックス 417"/>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90784</xdr:rowOff>
    </xdr:from>
    <xdr:to>
      <xdr:col>55</xdr:col>
      <xdr:colOff>50800</xdr:colOff>
      <xdr:row>77</xdr:row>
      <xdr:rowOff>20934</xdr:rowOff>
    </xdr:to>
    <xdr:sp macro="" textlink="">
      <xdr:nvSpPr>
        <xdr:cNvPr id="424" name="楕円 423"/>
        <xdr:cNvSpPr/>
      </xdr:nvSpPr>
      <xdr:spPr>
        <a:xfrm>
          <a:off x="10426700" y="131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113661</xdr:rowOff>
    </xdr:from>
    <xdr:ext cx="534377" cy="259045"/>
    <xdr:sp macro="" textlink="">
      <xdr:nvSpPr>
        <xdr:cNvPr id="425" name="普通建設事業費 （ うち新規整備　）該当値テキスト"/>
        <xdr:cNvSpPr txBox="1"/>
      </xdr:nvSpPr>
      <xdr:spPr>
        <a:xfrm>
          <a:off x="10528300" y="12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94157</xdr:rowOff>
    </xdr:from>
    <xdr:to>
      <xdr:col>50</xdr:col>
      <xdr:colOff>165100</xdr:colOff>
      <xdr:row>79</xdr:row>
      <xdr:rowOff>24307</xdr:rowOff>
    </xdr:to>
    <xdr:sp macro="" textlink="">
      <xdr:nvSpPr>
        <xdr:cNvPr id="426" name="楕円 425"/>
        <xdr:cNvSpPr/>
      </xdr:nvSpPr>
      <xdr:spPr>
        <a:xfrm>
          <a:off x="9588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15434</xdr:rowOff>
    </xdr:from>
    <xdr:ext cx="534377" cy="259045"/>
    <xdr:sp macro="" textlink="">
      <xdr:nvSpPr>
        <xdr:cNvPr id="427" name="テキスト ボックス 426"/>
        <xdr:cNvSpPr txBox="1"/>
      </xdr:nvSpPr>
      <xdr:spPr>
        <a:xfrm>
          <a:off x="9372111" y="135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3316</xdr:rowOff>
    </xdr:from>
    <xdr:to>
      <xdr:col>46</xdr:col>
      <xdr:colOff>38100</xdr:colOff>
      <xdr:row>79</xdr:row>
      <xdr:rowOff>104916</xdr:rowOff>
    </xdr:to>
    <xdr:sp macro="" textlink="">
      <xdr:nvSpPr>
        <xdr:cNvPr id="428" name="楕円 427"/>
        <xdr:cNvSpPr/>
      </xdr:nvSpPr>
      <xdr:spPr>
        <a:xfrm>
          <a:off x="8699500" y="13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96043</xdr:rowOff>
    </xdr:from>
    <xdr:ext cx="469744" cy="259045"/>
    <xdr:sp macro="" textlink="">
      <xdr:nvSpPr>
        <xdr:cNvPr id="429" name="テキスト ボックス 428"/>
        <xdr:cNvSpPr txBox="1"/>
      </xdr:nvSpPr>
      <xdr:spPr>
        <a:xfrm>
          <a:off x="8515428" y="13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74574</xdr:rowOff>
    </xdr:from>
    <xdr:to>
      <xdr:col>41</xdr:col>
      <xdr:colOff>101600</xdr:colOff>
      <xdr:row>79</xdr:row>
      <xdr:rowOff>4724</xdr:rowOff>
    </xdr:to>
    <xdr:sp macro="" textlink="">
      <xdr:nvSpPr>
        <xdr:cNvPr id="430" name="楕円 429"/>
        <xdr:cNvSpPr/>
      </xdr:nvSpPr>
      <xdr:spPr>
        <a:xfrm>
          <a:off x="7810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167301</xdr:rowOff>
    </xdr:from>
    <xdr:ext cx="534377" cy="259045"/>
    <xdr:sp macro="" textlink="">
      <xdr:nvSpPr>
        <xdr:cNvPr id="431" name="テキスト ボックス 430"/>
        <xdr:cNvSpPr txBox="1"/>
      </xdr:nvSpPr>
      <xdr:spPr>
        <a:xfrm>
          <a:off x="7594111" y="13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97086</xdr:rowOff>
    </xdr:from>
    <xdr:to>
      <xdr:col>36</xdr:col>
      <xdr:colOff>165100</xdr:colOff>
      <xdr:row>79</xdr:row>
      <xdr:rowOff>27236</xdr:rowOff>
    </xdr:to>
    <xdr:sp macro="" textlink="">
      <xdr:nvSpPr>
        <xdr:cNvPr id="432" name="楕円 431"/>
        <xdr:cNvSpPr/>
      </xdr:nvSpPr>
      <xdr:spPr>
        <a:xfrm>
          <a:off x="6921500" y="134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18363</xdr:rowOff>
    </xdr:from>
    <xdr:ext cx="534377" cy="259045"/>
    <xdr:sp macro="" textlink="">
      <xdr:nvSpPr>
        <xdr:cNvPr id="433" name="テキスト ボックス 432"/>
        <xdr:cNvSpPr txBox="1"/>
      </xdr:nvSpPr>
      <xdr:spPr>
        <a:xfrm>
          <a:off x="6705111" y="135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69686</xdr:rowOff>
    </xdr:from>
    <xdr:to>
      <xdr:col>55</xdr:col>
      <xdr:colOff>0</xdr:colOff>
      <xdr:row>96</xdr:row>
      <xdr:rowOff>58586</xdr:rowOff>
    </xdr:to>
    <xdr:cxnSp macro="">
      <xdr:nvCxnSpPr>
        <xdr:cNvPr id="462" name="直線コネクタ 461"/>
        <xdr:cNvCxnSpPr/>
      </xdr:nvCxnSpPr>
      <xdr:spPr>
        <a:xfrm flipV="1">
          <a:off x="9639300" y="15671636"/>
          <a:ext cx="838200" cy="8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3"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58586</xdr:rowOff>
    </xdr:from>
    <xdr:to>
      <xdr:col>50</xdr:col>
      <xdr:colOff>114300</xdr:colOff>
      <xdr:row>97</xdr:row>
      <xdr:rowOff>80708</xdr:rowOff>
    </xdr:to>
    <xdr:cxnSp macro="">
      <xdr:nvCxnSpPr>
        <xdr:cNvPr id="465" name="直線コネクタ 464"/>
        <xdr:cNvCxnSpPr/>
      </xdr:nvCxnSpPr>
      <xdr:spPr>
        <a:xfrm flipV="1">
          <a:off x="8750300" y="16517786"/>
          <a:ext cx="889000" cy="1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29769</xdr:rowOff>
    </xdr:from>
    <xdr:to>
      <xdr:col>45</xdr:col>
      <xdr:colOff>177800</xdr:colOff>
      <xdr:row>97</xdr:row>
      <xdr:rowOff>80708</xdr:rowOff>
    </xdr:to>
    <xdr:cxnSp macro="">
      <xdr:nvCxnSpPr>
        <xdr:cNvPr id="468" name="直線コネクタ 467"/>
        <xdr:cNvCxnSpPr/>
      </xdr:nvCxnSpPr>
      <xdr:spPr>
        <a:xfrm>
          <a:off x="7861300" y="16660419"/>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24346</xdr:rowOff>
    </xdr:from>
    <xdr:to>
      <xdr:col>41</xdr:col>
      <xdr:colOff>50800</xdr:colOff>
      <xdr:row>97</xdr:row>
      <xdr:rowOff>29769</xdr:rowOff>
    </xdr:to>
    <xdr:cxnSp macro="">
      <xdr:nvCxnSpPr>
        <xdr:cNvPr id="471" name="直線コネクタ 470"/>
        <xdr:cNvCxnSpPr/>
      </xdr:nvCxnSpPr>
      <xdr:spPr>
        <a:xfrm>
          <a:off x="6972300" y="1665499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3" name="テキスト ボックス 472"/>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5" name="テキスト ボックス 474"/>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18886</xdr:rowOff>
    </xdr:from>
    <xdr:to>
      <xdr:col>55</xdr:col>
      <xdr:colOff>50800</xdr:colOff>
      <xdr:row>91</xdr:row>
      <xdr:rowOff>120486</xdr:rowOff>
    </xdr:to>
    <xdr:sp macro="" textlink="">
      <xdr:nvSpPr>
        <xdr:cNvPr id="481" name="楕円 480"/>
        <xdr:cNvSpPr/>
      </xdr:nvSpPr>
      <xdr:spPr>
        <a:xfrm>
          <a:off x="10426700" y="156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41763</xdr:rowOff>
    </xdr:from>
    <xdr:ext cx="599010" cy="259045"/>
    <xdr:sp macro="" textlink="">
      <xdr:nvSpPr>
        <xdr:cNvPr id="482" name="普通建設事業費 （ うち更新整備　）該当値テキスト"/>
        <xdr:cNvSpPr txBox="1"/>
      </xdr:nvSpPr>
      <xdr:spPr>
        <a:xfrm>
          <a:off x="10528300" y="1547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7786</xdr:rowOff>
    </xdr:from>
    <xdr:to>
      <xdr:col>50</xdr:col>
      <xdr:colOff>165100</xdr:colOff>
      <xdr:row>96</xdr:row>
      <xdr:rowOff>109386</xdr:rowOff>
    </xdr:to>
    <xdr:sp macro="" textlink="">
      <xdr:nvSpPr>
        <xdr:cNvPr id="483" name="楕円 482"/>
        <xdr:cNvSpPr/>
      </xdr:nvSpPr>
      <xdr:spPr>
        <a:xfrm>
          <a:off x="9588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100513</xdr:rowOff>
    </xdr:from>
    <xdr:ext cx="534377" cy="259045"/>
    <xdr:sp macro="" textlink="">
      <xdr:nvSpPr>
        <xdr:cNvPr id="484" name="テキスト ボックス 483"/>
        <xdr:cNvSpPr txBox="1"/>
      </xdr:nvSpPr>
      <xdr:spPr>
        <a:xfrm>
          <a:off x="9372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29908</xdr:rowOff>
    </xdr:from>
    <xdr:to>
      <xdr:col>46</xdr:col>
      <xdr:colOff>38100</xdr:colOff>
      <xdr:row>97</xdr:row>
      <xdr:rowOff>131508</xdr:rowOff>
    </xdr:to>
    <xdr:sp macro="" textlink="">
      <xdr:nvSpPr>
        <xdr:cNvPr id="485" name="楕円 484"/>
        <xdr:cNvSpPr/>
      </xdr:nvSpPr>
      <xdr:spPr>
        <a:xfrm>
          <a:off x="8699500" y="16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122635</xdr:rowOff>
    </xdr:from>
    <xdr:ext cx="534377" cy="259045"/>
    <xdr:sp macro="" textlink="">
      <xdr:nvSpPr>
        <xdr:cNvPr id="486" name="テキスト ボックス 485"/>
        <xdr:cNvSpPr txBox="1"/>
      </xdr:nvSpPr>
      <xdr:spPr>
        <a:xfrm>
          <a:off x="8483111" y="16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150419</xdr:rowOff>
    </xdr:from>
    <xdr:to>
      <xdr:col>41</xdr:col>
      <xdr:colOff>101600</xdr:colOff>
      <xdr:row>97</xdr:row>
      <xdr:rowOff>80569</xdr:rowOff>
    </xdr:to>
    <xdr:sp macro="" textlink="">
      <xdr:nvSpPr>
        <xdr:cNvPr id="487" name="楕円 486"/>
        <xdr:cNvSpPr/>
      </xdr:nvSpPr>
      <xdr:spPr>
        <a:xfrm>
          <a:off x="7810500" y="166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71696</xdr:rowOff>
    </xdr:from>
    <xdr:ext cx="534377" cy="259045"/>
    <xdr:sp macro="" textlink="">
      <xdr:nvSpPr>
        <xdr:cNvPr id="488" name="テキスト ボックス 487"/>
        <xdr:cNvSpPr txBox="1"/>
      </xdr:nvSpPr>
      <xdr:spPr>
        <a:xfrm>
          <a:off x="7594111" y="167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144996</xdr:rowOff>
    </xdr:from>
    <xdr:to>
      <xdr:col>36</xdr:col>
      <xdr:colOff>165100</xdr:colOff>
      <xdr:row>97</xdr:row>
      <xdr:rowOff>75146</xdr:rowOff>
    </xdr:to>
    <xdr:sp macro="" textlink="">
      <xdr:nvSpPr>
        <xdr:cNvPr id="489" name="楕円 488"/>
        <xdr:cNvSpPr/>
      </xdr:nvSpPr>
      <xdr:spPr>
        <a:xfrm>
          <a:off x="6921500" y="16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66273</xdr:rowOff>
    </xdr:from>
    <xdr:ext cx="534377" cy="259045"/>
    <xdr:sp macro="" textlink="">
      <xdr:nvSpPr>
        <xdr:cNvPr id="490" name="テキスト ボックス 489"/>
        <xdr:cNvSpPr txBox="1"/>
      </xdr:nvSpPr>
      <xdr:spPr>
        <a:xfrm>
          <a:off x="6705111" y="166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136532</xdr:rowOff>
    </xdr:from>
    <xdr:to>
      <xdr:col>85</xdr:col>
      <xdr:colOff>126364</xdr:colOff>
      <xdr:row>39</xdr:row>
      <xdr:rowOff>98878</xdr:rowOff>
    </xdr:to>
    <xdr:cxnSp macro="">
      <xdr:nvCxnSpPr>
        <xdr:cNvPr id="516" name="直線コネクタ 515"/>
        <xdr:cNvCxnSpPr/>
      </xdr:nvCxnSpPr>
      <xdr:spPr>
        <a:xfrm flipV="1">
          <a:off x="16317595" y="5622932"/>
          <a:ext cx="1269" cy="1162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83209</xdr:rowOff>
    </xdr:from>
    <xdr:ext cx="534377" cy="259045"/>
    <xdr:sp macro="" textlink="">
      <xdr:nvSpPr>
        <xdr:cNvPr id="519" name="災害復旧事業費最大値テキスト"/>
        <xdr:cNvSpPr txBox="1"/>
      </xdr:nvSpPr>
      <xdr:spPr>
        <a:xfrm>
          <a:off x="16370300" y="5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136532</xdr:rowOff>
    </xdr:from>
    <xdr:to>
      <xdr:col>86</xdr:col>
      <xdr:colOff>25400</xdr:colOff>
      <xdr:row>32</xdr:row>
      <xdr:rowOff>136532</xdr:rowOff>
    </xdr:to>
    <xdr:cxnSp macro="">
      <xdr:nvCxnSpPr>
        <xdr:cNvPr id="520" name="直線コネクタ 519"/>
        <xdr:cNvCxnSpPr/>
      </xdr:nvCxnSpPr>
      <xdr:spPr>
        <a:xfrm>
          <a:off x="16230600" y="562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77260</xdr:rowOff>
    </xdr:from>
    <xdr:to>
      <xdr:col>85</xdr:col>
      <xdr:colOff>127000</xdr:colOff>
      <xdr:row>39</xdr:row>
      <xdr:rowOff>17725</xdr:rowOff>
    </xdr:to>
    <xdr:cxnSp macro="">
      <xdr:nvCxnSpPr>
        <xdr:cNvPr id="521" name="直線コネクタ 520"/>
        <xdr:cNvCxnSpPr/>
      </xdr:nvCxnSpPr>
      <xdr:spPr>
        <a:xfrm flipV="1">
          <a:off x="15481300" y="6592360"/>
          <a:ext cx="8382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67294</xdr:rowOff>
    </xdr:from>
    <xdr:ext cx="469744" cy="259045"/>
    <xdr:sp macro="" textlink="">
      <xdr:nvSpPr>
        <xdr:cNvPr id="522" name="災害復旧事業費平均値テキスト"/>
        <xdr:cNvSpPr txBox="1"/>
      </xdr:nvSpPr>
      <xdr:spPr>
        <a:xfrm>
          <a:off x="16370300" y="6582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88867</xdr:rowOff>
    </xdr:from>
    <xdr:to>
      <xdr:col>85</xdr:col>
      <xdr:colOff>177800</xdr:colOff>
      <xdr:row>39</xdr:row>
      <xdr:rowOff>19017</xdr:rowOff>
    </xdr:to>
    <xdr:sp macro="" textlink="">
      <xdr:nvSpPr>
        <xdr:cNvPr id="523" name="フローチャート: 判断 522"/>
        <xdr:cNvSpPr/>
      </xdr:nvSpPr>
      <xdr:spPr>
        <a:xfrm>
          <a:off x="16268700" y="660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17725</xdr:rowOff>
    </xdr:from>
    <xdr:to>
      <xdr:col>81</xdr:col>
      <xdr:colOff>50800</xdr:colOff>
      <xdr:row>39</xdr:row>
      <xdr:rowOff>76247</xdr:rowOff>
    </xdr:to>
    <xdr:cxnSp macro="">
      <xdr:nvCxnSpPr>
        <xdr:cNvPr id="524" name="直線コネクタ 523"/>
        <xdr:cNvCxnSpPr/>
      </xdr:nvCxnSpPr>
      <xdr:spPr>
        <a:xfrm flipV="1">
          <a:off x="14592300" y="670427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106045</xdr:rowOff>
    </xdr:from>
    <xdr:to>
      <xdr:col>81</xdr:col>
      <xdr:colOff>101600</xdr:colOff>
      <xdr:row>39</xdr:row>
      <xdr:rowOff>36195</xdr:rowOff>
    </xdr:to>
    <xdr:sp macro="" textlink="">
      <xdr:nvSpPr>
        <xdr:cNvPr id="525" name="フローチャート: 判断 524"/>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52722</xdr:rowOff>
    </xdr:from>
    <xdr:ext cx="469744" cy="259045"/>
    <xdr:sp macro="" textlink="">
      <xdr:nvSpPr>
        <xdr:cNvPr id="526" name="テキスト ボックス 525"/>
        <xdr:cNvSpPr txBox="1"/>
      </xdr:nvSpPr>
      <xdr:spPr>
        <a:xfrm>
          <a:off x="15246428"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49142</xdr:rowOff>
    </xdr:from>
    <xdr:to>
      <xdr:col>76</xdr:col>
      <xdr:colOff>114300</xdr:colOff>
      <xdr:row>39</xdr:row>
      <xdr:rowOff>76247</xdr:rowOff>
    </xdr:to>
    <xdr:cxnSp macro="">
      <xdr:nvCxnSpPr>
        <xdr:cNvPr id="527" name="直線コネクタ 526"/>
        <xdr:cNvCxnSpPr/>
      </xdr:nvCxnSpPr>
      <xdr:spPr>
        <a:xfrm>
          <a:off x="13703300" y="673569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86516</xdr:rowOff>
    </xdr:from>
    <xdr:to>
      <xdr:col>76</xdr:col>
      <xdr:colOff>165100</xdr:colOff>
      <xdr:row>39</xdr:row>
      <xdr:rowOff>16666</xdr:rowOff>
    </xdr:to>
    <xdr:sp macro="" textlink="">
      <xdr:nvSpPr>
        <xdr:cNvPr id="528" name="フローチャート: 判断 527"/>
        <xdr:cNvSpPr/>
      </xdr:nvSpPr>
      <xdr:spPr>
        <a:xfrm>
          <a:off x="145415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33193</xdr:rowOff>
    </xdr:from>
    <xdr:ext cx="469744" cy="259045"/>
    <xdr:sp macro="" textlink="">
      <xdr:nvSpPr>
        <xdr:cNvPr id="529" name="テキスト ボックス 528"/>
        <xdr:cNvSpPr txBox="1"/>
      </xdr:nvSpPr>
      <xdr:spPr>
        <a:xfrm>
          <a:off x="14357428" y="637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109721</xdr:rowOff>
    </xdr:from>
    <xdr:to>
      <xdr:col>71</xdr:col>
      <xdr:colOff>177800</xdr:colOff>
      <xdr:row>39</xdr:row>
      <xdr:rowOff>49142</xdr:rowOff>
    </xdr:to>
    <xdr:cxnSp macro="">
      <xdr:nvCxnSpPr>
        <xdr:cNvPr id="530" name="直線コネクタ 529"/>
        <xdr:cNvCxnSpPr/>
      </xdr:nvCxnSpPr>
      <xdr:spPr>
        <a:xfrm>
          <a:off x="12814300" y="5253221"/>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8988</xdr:rowOff>
    </xdr:from>
    <xdr:to>
      <xdr:col>72</xdr:col>
      <xdr:colOff>38100</xdr:colOff>
      <xdr:row>38</xdr:row>
      <xdr:rowOff>110588</xdr:rowOff>
    </xdr:to>
    <xdr:sp macro="" textlink="">
      <xdr:nvSpPr>
        <xdr:cNvPr id="531" name="フローチャート: 判断 530"/>
        <xdr:cNvSpPr/>
      </xdr:nvSpPr>
      <xdr:spPr>
        <a:xfrm>
          <a:off x="13652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127115</xdr:rowOff>
    </xdr:from>
    <xdr:ext cx="469744" cy="259045"/>
    <xdr:sp macro="" textlink="">
      <xdr:nvSpPr>
        <xdr:cNvPr id="532" name="テキスト ボックス 531"/>
        <xdr:cNvSpPr txBox="1"/>
      </xdr:nvSpPr>
      <xdr:spPr>
        <a:xfrm>
          <a:off x="13468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xdr:rowOff>
    </xdr:from>
    <xdr:to>
      <xdr:col>67</xdr:col>
      <xdr:colOff>101600</xdr:colOff>
      <xdr:row>38</xdr:row>
      <xdr:rowOff>111796</xdr:rowOff>
    </xdr:to>
    <xdr:sp macro="" textlink="">
      <xdr:nvSpPr>
        <xdr:cNvPr id="533" name="フローチャート: 判断 532"/>
        <xdr:cNvSpPr/>
      </xdr:nvSpPr>
      <xdr:spPr>
        <a:xfrm>
          <a:off x="12763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102923</xdr:rowOff>
    </xdr:from>
    <xdr:ext cx="469744" cy="259045"/>
    <xdr:sp macro="" textlink="">
      <xdr:nvSpPr>
        <xdr:cNvPr id="534" name="テキスト ボックス 533"/>
        <xdr:cNvSpPr txBox="1"/>
      </xdr:nvSpPr>
      <xdr:spPr>
        <a:xfrm>
          <a:off x="12579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26460</xdr:rowOff>
    </xdr:from>
    <xdr:to>
      <xdr:col>85</xdr:col>
      <xdr:colOff>177800</xdr:colOff>
      <xdr:row>38</xdr:row>
      <xdr:rowOff>128060</xdr:rowOff>
    </xdr:to>
    <xdr:sp macro="" textlink="">
      <xdr:nvSpPr>
        <xdr:cNvPr id="540" name="楕円 539"/>
        <xdr:cNvSpPr/>
      </xdr:nvSpPr>
      <xdr:spPr>
        <a:xfrm>
          <a:off x="16268700" y="65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49337</xdr:rowOff>
    </xdr:from>
    <xdr:ext cx="469744" cy="259045"/>
    <xdr:sp macro="" textlink="">
      <xdr:nvSpPr>
        <xdr:cNvPr id="541" name="災害復旧事業費該当値テキスト"/>
        <xdr:cNvSpPr txBox="1"/>
      </xdr:nvSpPr>
      <xdr:spPr>
        <a:xfrm>
          <a:off x="16370300" y="63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138375</xdr:rowOff>
    </xdr:from>
    <xdr:to>
      <xdr:col>81</xdr:col>
      <xdr:colOff>101600</xdr:colOff>
      <xdr:row>39</xdr:row>
      <xdr:rowOff>68525</xdr:rowOff>
    </xdr:to>
    <xdr:sp macro="" textlink="">
      <xdr:nvSpPr>
        <xdr:cNvPr id="542" name="楕円 541"/>
        <xdr:cNvSpPr/>
      </xdr:nvSpPr>
      <xdr:spPr>
        <a:xfrm>
          <a:off x="15430500" y="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59652</xdr:rowOff>
    </xdr:from>
    <xdr:ext cx="469744" cy="259045"/>
    <xdr:sp macro="" textlink="">
      <xdr:nvSpPr>
        <xdr:cNvPr id="543" name="テキスト ボックス 542"/>
        <xdr:cNvSpPr txBox="1"/>
      </xdr:nvSpPr>
      <xdr:spPr>
        <a:xfrm>
          <a:off x="15246428" y="674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25447</xdr:rowOff>
    </xdr:from>
    <xdr:to>
      <xdr:col>76</xdr:col>
      <xdr:colOff>165100</xdr:colOff>
      <xdr:row>39</xdr:row>
      <xdr:rowOff>127047</xdr:rowOff>
    </xdr:to>
    <xdr:sp macro="" textlink="">
      <xdr:nvSpPr>
        <xdr:cNvPr id="544" name="楕円 543"/>
        <xdr:cNvSpPr/>
      </xdr:nvSpPr>
      <xdr:spPr>
        <a:xfrm>
          <a:off x="14541500" y="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118174</xdr:rowOff>
    </xdr:from>
    <xdr:ext cx="378565" cy="259045"/>
    <xdr:sp macro="" textlink="">
      <xdr:nvSpPr>
        <xdr:cNvPr id="545" name="テキスト ボックス 544"/>
        <xdr:cNvSpPr txBox="1"/>
      </xdr:nvSpPr>
      <xdr:spPr>
        <a:xfrm>
          <a:off x="14403017" y="680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169792</xdr:rowOff>
    </xdr:from>
    <xdr:to>
      <xdr:col>72</xdr:col>
      <xdr:colOff>38100</xdr:colOff>
      <xdr:row>39</xdr:row>
      <xdr:rowOff>99942</xdr:rowOff>
    </xdr:to>
    <xdr:sp macro="" textlink="">
      <xdr:nvSpPr>
        <xdr:cNvPr id="546" name="楕円 545"/>
        <xdr:cNvSpPr/>
      </xdr:nvSpPr>
      <xdr:spPr>
        <a:xfrm>
          <a:off x="13652500" y="66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91069</xdr:rowOff>
    </xdr:from>
    <xdr:ext cx="469744" cy="259045"/>
    <xdr:sp macro="" textlink="">
      <xdr:nvSpPr>
        <xdr:cNvPr id="547" name="テキスト ボックス 546"/>
        <xdr:cNvSpPr txBox="1"/>
      </xdr:nvSpPr>
      <xdr:spPr>
        <a:xfrm>
          <a:off x="13468428" y="677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58921</xdr:rowOff>
    </xdr:from>
    <xdr:to>
      <xdr:col>67</xdr:col>
      <xdr:colOff>101600</xdr:colOff>
      <xdr:row>30</xdr:row>
      <xdr:rowOff>160521</xdr:rowOff>
    </xdr:to>
    <xdr:sp macro="" textlink="">
      <xdr:nvSpPr>
        <xdr:cNvPr id="548" name="楕円 547"/>
        <xdr:cNvSpPr/>
      </xdr:nvSpPr>
      <xdr:spPr>
        <a:xfrm>
          <a:off x="12763500" y="520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5598</xdr:rowOff>
    </xdr:from>
    <xdr:ext cx="534377" cy="259045"/>
    <xdr:sp macro="" textlink="">
      <xdr:nvSpPr>
        <xdr:cNvPr id="549" name="テキスト ボックス 548"/>
        <xdr:cNvSpPr txBox="1"/>
      </xdr:nvSpPr>
      <xdr:spPr>
        <a:xfrm>
          <a:off x="12547111" y="497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2" name="直線コネクタ 621"/>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3"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4" name="直線コネクタ 623"/>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5"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6" name="直線コネクタ 625"/>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132397</xdr:rowOff>
    </xdr:from>
    <xdr:to>
      <xdr:col>85</xdr:col>
      <xdr:colOff>127000</xdr:colOff>
      <xdr:row>72</xdr:row>
      <xdr:rowOff>137630</xdr:rowOff>
    </xdr:to>
    <xdr:cxnSp macro="">
      <xdr:nvCxnSpPr>
        <xdr:cNvPr id="627" name="直線コネクタ 626"/>
        <xdr:cNvCxnSpPr/>
      </xdr:nvCxnSpPr>
      <xdr:spPr>
        <a:xfrm flipV="1">
          <a:off x="15481300" y="12476797"/>
          <a:ext cx="8382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8"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9" name="フローチャート: 判断 628"/>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137630</xdr:rowOff>
    </xdr:from>
    <xdr:to>
      <xdr:col>81</xdr:col>
      <xdr:colOff>50800</xdr:colOff>
      <xdr:row>73</xdr:row>
      <xdr:rowOff>55004</xdr:rowOff>
    </xdr:to>
    <xdr:cxnSp macro="">
      <xdr:nvCxnSpPr>
        <xdr:cNvPr id="630" name="直線コネクタ 629"/>
        <xdr:cNvCxnSpPr/>
      </xdr:nvCxnSpPr>
      <xdr:spPr>
        <a:xfrm flipV="1">
          <a:off x="14592300" y="12482030"/>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1" name="フローチャート: 判断 630"/>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2" name="テキスト ボックス 631"/>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55004</xdr:rowOff>
    </xdr:from>
    <xdr:to>
      <xdr:col>76</xdr:col>
      <xdr:colOff>114300</xdr:colOff>
      <xdr:row>73</xdr:row>
      <xdr:rowOff>134124</xdr:rowOff>
    </xdr:to>
    <xdr:cxnSp macro="">
      <xdr:nvCxnSpPr>
        <xdr:cNvPr id="633" name="直線コネクタ 632"/>
        <xdr:cNvCxnSpPr/>
      </xdr:nvCxnSpPr>
      <xdr:spPr>
        <a:xfrm flipV="1">
          <a:off x="13703300" y="12570854"/>
          <a:ext cx="8890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4" name="フローチャート: 判断 633"/>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5" name="テキスト ボックス 634"/>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134124</xdr:rowOff>
    </xdr:from>
    <xdr:to>
      <xdr:col>71</xdr:col>
      <xdr:colOff>177800</xdr:colOff>
      <xdr:row>73</xdr:row>
      <xdr:rowOff>161430</xdr:rowOff>
    </xdr:to>
    <xdr:cxnSp macro="">
      <xdr:nvCxnSpPr>
        <xdr:cNvPr id="636" name="直線コネクタ 635"/>
        <xdr:cNvCxnSpPr/>
      </xdr:nvCxnSpPr>
      <xdr:spPr>
        <a:xfrm flipV="1">
          <a:off x="12814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7" name="フローチャート: 判断 636"/>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8" name="テキスト ボックス 637"/>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9" name="フローチャート: 判断 638"/>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0" name="テキスト ボックス 639"/>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81597</xdr:rowOff>
    </xdr:from>
    <xdr:to>
      <xdr:col>85</xdr:col>
      <xdr:colOff>177800</xdr:colOff>
      <xdr:row>73</xdr:row>
      <xdr:rowOff>11747</xdr:rowOff>
    </xdr:to>
    <xdr:sp macro="" textlink="">
      <xdr:nvSpPr>
        <xdr:cNvPr id="646" name="楕円 645"/>
        <xdr:cNvSpPr/>
      </xdr:nvSpPr>
      <xdr:spPr>
        <a:xfrm>
          <a:off x="16268700" y="124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104474</xdr:rowOff>
    </xdr:from>
    <xdr:ext cx="534377" cy="259045"/>
    <xdr:sp macro="" textlink="">
      <xdr:nvSpPr>
        <xdr:cNvPr id="647" name="公債費該当値テキスト"/>
        <xdr:cNvSpPr txBox="1"/>
      </xdr:nvSpPr>
      <xdr:spPr>
        <a:xfrm>
          <a:off x="16370300" y="122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86830</xdr:rowOff>
    </xdr:from>
    <xdr:to>
      <xdr:col>81</xdr:col>
      <xdr:colOff>101600</xdr:colOff>
      <xdr:row>73</xdr:row>
      <xdr:rowOff>16980</xdr:rowOff>
    </xdr:to>
    <xdr:sp macro="" textlink="">
      <xdr:nvSpPr>
        <xdr:cNvPr id="648" name="楕円 647"/>
        <xdr:cNvSpPr/>
      </xdr:nvSpPr>
      <xdr:spPr>
        <a:xfrm>
          <a:off x="15430500" y="12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33507</xdr:rowOff>
    </xdr:from>
    <xdr:ext cx="534377" cy="259045"/>
    <xdr:sp macro="" textlink="">
      <xdr:nvSpPr>
        <xdr:cNvPr id="649" name="テキスト ボックス 648"/>
        <xdr:cNvSpPr txBox="1"/>
      </xdr:nvSpPr>
      <xdr:spPr>
        <a:xfrm>
          <a:off x="15214111" y="122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4204</xdr:rowOff>
    </xdr:from>
    <xdr:to>
      <xdr:col>76</xdr:col>
      <xdr:colOff>165100</xdr:colOff>
      <xdr:row>73</xdr:row>
      <xdr:rowOff>105804</xdr:rowOff>
    </xdr:to>
    <xdr:sp macro="" textlink="">
      <xdr:nvSpPr>
        <xdr:cNvPr id="650" name="楕円 649"/>
        <xdr:cNvSpPr/>
      </xdr:nvSpPr>
      <xdr:spPr>
        <a:xfrm>
          <a:off x="145415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122331</xdr:rowOff>
    </xdr:from>
    <xdr:ext cx="534377" cy="259045"/>
    <xdr:sp macro="" textlink="">
      <xdr:nvSpPr>
        <xdr:cNvPr id="651" name="テキスト ボックス 650"/>
        <xdr:cNvSpPr txBox="1"/>
      </xdr:nvSpPr>
      <xdr:spPr>
        <a:xfrm>
          <a:off x="14325111" y="122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83324</xdr:rowOff>
    </xdr:from>
    <xdr:to>
      <xdr:col>72</xdr:col>
      <xdr:colOff>38100</xdr:colOff>
      <xdr:row>74</xdr:row>
      <xdr:rowOff>13474</xdr:rowOff>
    </xdr:to>
    <xdr:sp macro="" textlink="">
      <xdr:nvSpPr>
        <xdr:cNvPr id="652" name="楕円 651"/>
        <xdr:cNvSpPr/>
      </xdr:nvSpPr>
      <xdr:spPr>
        <a:xfrm>
          <a:off x="13652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30001</xdr:rowOff>
    </xdr:from>
    <xdr:ext cx="534377" cy="259045"/>
    <xdr:sp macro="" textlink="">
      <xdr:nvSpPr>
        <xdr:cNvPr id="653" name="テキスト ボックス 652"/>
        <xdr:cNvSpPr txBox="1"/>
      </xdr:nvSpPr>
      <xdr:spPr>
        <a:xfrm>
          <a:off x="13436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110630</xdr:rowOff>
    </xdr:from>
    <xdr:to>
      <xdr:col>67</xdr:col>
      <xdr:colOff>101600</xdr:colOff>
      <xdr:row>74</xdr:row>
      <xdr:rowOff>40780</xdr:rowOff>
    </xdr:to>
    <xdr:sp macro="" textlink="">
      <xdr:nvSpPr>
        <xdr:cNvPr id="654" name="楕円 653"/>
        <xdr:cNvSpPr/>
      </xdr:nvSpPr>
      <xdr:spPr>
        <a:xfrm>
          <a:off x="12763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57307</xdr:rowOff>
    </xdr:from>
    <xdr:ext cx="534377" cy="259045"/>
    <xdr:sp macro="" textlink="">
      <xdr:nvSpPr>
        <xdr:cNvPr id="655" name="テキスト ボックス 654"/>
        <xdr:cNvSpPr txBox="1"/>
      </xdr:nvSpPr>
      <xdr:spPr>
        <a:xfrm>
          <a:off x="12547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7" name="直線コネクタ 676"/>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8"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9" name="直線コネクタ 678"/>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0"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1" name="直線コネクタ 680"/>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152850</xdr:rowOff>
    </xdr:from>
    <xdr:to>
      <xdr:col>85</xdr:col>
      <xdr:colOff>127000</xdr:colOff>
      <xdr:row>98</xdr:row>
      <xdr:rowOff>28152</xdr:rowOff>
    </xdr:to>
    <xdr:cxnSp macro="">
      <xdr:nvCxnSpPr>
        <xdr:cNvPr id="682" name="直線コネクタ 681"/>
        <xdr:cNvCxnSpPr/>
      </xdr:nvCxnSpPr>
      <xdr:spPr>
        <a:xfrm flipV="1">
          <a:off x="15481300" y="16783500"/>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3" name="積立金平均値テキスト"/>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4" name="フローチャート: 判断 683"/>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64857</xdr:rowOff>
    </xdr:from>
    <xdr:to>
      <xdr:col>81</xdr:col>
      <xdr:colOff>50800</xdr:colOff>
      <xdr:row>98</xdr:row>
      <xdr:rowOff>28152</xdr:rowOff>
    </xdr:to>
    <xdr:cxnSp macro="">
      <xdr:nvCxnSpPr>
        <xdr:cNvPr id="685" name="直線コネクタ 684"/>
        <xdr:cNvCxnSpPr/>
      </xdr:nvCxnSpPr>
      <xdr:spPr>
        <a:xfrm>
          <a:off x="14592300" y="16695507"/>
          <a:ext cx="889000" cy="13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6" name="フローチャート: 判断 685"/>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7" name="テキスト ボックス 686"/>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64857</xdr:rowOff>
    </xdr:from>
    <xdr:to>
      <xdr:col>76</xdr:col>
      <xdr:colOff>114300</xdr:colOff>
      <xdr:row>98</xdr:row>
      <xdr:rowOff>32958</xdr:rowOff>
    </xdr:to>
    <xdr:cxnSp macro="">
      <xdr:nvCxnSpPr>
        <xdr:cNvPr id="688" name="直線コネクタ 687"/>
        <xdr:cNvCxnSpPr/>
      </xdr:nvCxnSpPr>
      <xdr:spPr>
        <a:xfrm flipV="1">
          <a:off x="13703300" y="16695507"/>
          <a:ext cx="889000" cy="1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9" name="フローチャート: 判断 688"/>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0" name="テキスト ボックス 689"/>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32958</xdr:rowOff>
    </xdr:from>
    <xdr:to>
      <xdr:col>71</xdr:col>
      <xdr:colOff>177800</xdr:colOff>
      <xdr:row>98</xdr:row>
      <xdr:rowOff>75445</xdr:rowOff>
    </xdr:to>
    <xdr:cxnSp macro="">
      <xdr:nvCxnSpPr>
        <xdr:cNvPr id="691" name="直線コネクタ 690"/>
        <xdr:cNvCxnSpPr/>
      </xdr:nvCxnSpPr>
      <xdr:spPr>
        <a:xfrm flipV="1">
          <a:off x="12814300" y="16835058"/>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2" name="フローチャート: 判断 691"/>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3" name="テキスト ボックス 692"/>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4" name="フローチャート: 判断 693"/>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5" name="テキスト ボックス 694"/>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102050</xdr:rowOff>
    </xdr:from>
    <xdr:to>
      <xdr:col>85</xdr:col>
      <xdr:colOff>177800</xdr:colOff>
      <xdr:row>98</xdr:row>
      <xdr:rowOff>32200</xdr:rowOff>
    </xdr:to>
    <xdr:sp macro="" textlink="">
      <xdr:nvSpPr>
        <xdr:cNvPr id="701" name="楕円 700"/>
        <xdr:cNvSpPr/>
      </xdr:nvSpPr>
      <xdr:spPr>
        <a:xfrm>
          <a:off x="16268700" y="167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124927</xdr:rowOff>
    </xdr:from>
    <xdr:ext cx="534377" cy="259045"/>
    <xdr:sp macro="" textlink="">
      <xdr:nvSpPr>
        <xdr:cNvPr id="702" name="積立金該当値テキスト"/>
        <xdr:cNvSpPr txBox="1"/>
      </xdr:nvSpPr>
      <xdr:spPr>
        <a:xfrm>
          <a:off x="16370300" y="165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148802</xdr:rowOff>
    </xdr:from>
    <xdr:to>
      <xdr:col>81</xdr:col>
      <xdr:colOff>101600</xdr:colOff>
      <xdr:row>98</xdr:row>
      <xdr:rowOff>78952</xdr:rowOff>
    </xdr:to>
    <xdr:sp macro="" textlink="">
      <xdr:nvSpPr>
        <xdr:cNvPr id="703" name="楕円 702"/>
        <xdr:cNvSpPr/>
      </xdr:nvSpPr>
      <xdr:spPr>
        <a:xfrm>
          <a:off x="15430500" y="167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70079</xdr:rowOff>
    </xdr:from>
    <xdr:ext cx="534377" cy="259045"/>
    <xdr:sp macro="" textlink="">
      <xdr:nvSpPr>
        <xdr:cNvPr id="704" name="テキスト ボックス 703"/>
        <xdr:cNvSpPr txBox="1"/>
      </xdr:nvSpPr>
      <xdr:spPr>
        <a:xfrm>
          <a:off x="15214111" y="168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14057</xdr:rowOff>
    </xdr:from>
    <xdr:to>
      <xdr:col>76</xdr:col>
      <xdr:colOff>165100</xdr:colOff>
      <xdr:row>97</xdr:row>
      <xdr:rowOff>115657</xdr:rowOff>
    </xdr:to>
    <xdr:sp macro="" textlink="">
      <xdr:nvSpPr>
        <xdr:cNvPr id="705" name="楕円 704"/>
        <xdr:cNvSpPr/>
      </xdr:nvSpPr>
      <xdr:spPr>
        <a:xfrm>
          <a:off x="14541500" y="16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132184</xdr:rowOff>
    </xdr:from>
    <xdr:ext cx="534377" cy="259045"/>
    <xdr:sp macro="" textlink="">
      <xdr:nvSpPr>
        <xdr:cNvPr id="706" name="テキスト ボックス 705"/>
        <xdr:cNvSpPr txBox="1"/>
      </xdr:nvSpPr>
      <xdr:spPr>
        <a:xfrm>
          <a:off x="14325111" y="164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153608</xdr:rowOff>
    </xdr:from>
    <xdr:to>
      <xdr:col>72</xdr:col>
      <xdr:colOff>38100</xdr:colOff>
      <xdr:row>98</xdr:row>
      <xdr:rowOff>83758</xdr:rowOff>
    </xdr:to>
    <xdr:sp macro="" textlink="">
      <xdr:nvSpPr>
        <xdr:cNvPr id="707" name="楕円 706"/>
        <xdr:cNvSpPr/>
      </xdr:nvSpPr>
      <xdr:spPr>
        <a:xfrm>
          <a:off x="13652500" y="16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100285</xdr:rowOff>
    </xdr:from>
    <xdr:ext cx="534377" cy="259045"/>
    <xdr:sp macro="" textlink="">
      <xdr:nvSpPr>
        <xdr:cNvPr id="708" name="テキスト ボックス 707"/>
        <xdr:cNvSpPr txBox="1"/>
      </xdr:nvSpPr>
      <xdr:spPr>
        <a:xfrm>
          <a:off x="13436111" y="1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24645</xdr:rowOff>
    </xdr:from>
    <xdr:to>
      <xdr:col>67</xdr:col>
      <xdr:colOff>101600</xdr:colOff>
      <xdr:row>98</xdr:row>
      <xdr:rowOff>126245</xdr:rowOff>
    </xdr:to>
    <xdr:sp macro="" textlink="">
      <xdr:nvSpPr>
        <xdr:cNvPr id="709" name="楕円 708"/>
        <xdr:cNvSpPr/>
      </xdr:nvSpPr>
      <xdr:spPr>
        <a:xfrm>
          <a:off x="127635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117372</xdr:rowOff>
    </xdr:from>
    <xdr:ext cx="534377" cy="259045"/>
    <xdr:sp macro="" textlink="">
      <xdr:nvSpPr>
        <xdr:cNvPr id="710" name="テキスト ボックス 709"/>
        <xdr:cNvSpPr txBox="1"/>
      </xdr:nvSpPr>
      <xdr:spPr>
        <a:xfrm>
          <a:off x="12547111" y="169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6" name="直線コネクタ 735"/>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9"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0" name="直線コネクタ 739"/>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85620</xdr:rowOff>
    </xdr:from>
    <xdr:to>
      <xdr:col>116</xdr:col>
      <xdr:colOff>63500</xdr:colOff>
      <xdr:row>39</xdr:row>
      <xdr:rowOff>86208</xdr:rowOff>
    </xdr:to>
    <xdr:cxnSp macro="">
      <xdr:nvCxnSpPr>
        <xdr:cNvPr id="741" name="直線コネクタ 740"/>
        <xdr:cNvCxnSpPr/>
      </xdr:nvCxnSpPr>
      <xdr:spPr>
        <a:xfrm>
          <a:off x="21323300" y="6772170"/>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2"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3" name="フローチャート: 判断 742"/>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83660</xdr:rowOff>
    </xdr:from>
    <xdr:to>
      <xdr:col>111</xdr:col>
      <xdr:colOff>177800</xdr:colOff>
      <xdr:row>39</xdr:row>
      <xdr:rowOff>85620</xdr:rowOff>
    </xdr:to>
    <xdr:cxnSp macro="">
      <xdr:nvCxnSpPr>
        <xdr:cNvPr id="744" name="直線コネクタ 743"/>
        <xdr:cNvCxnSpPr/>
      </xdr:nvCxnSpPr>
      <xdr:spPr>
        <a:xfrm>
          <a:off x="20434300" y="67702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5" name="フローチャート: 判断 744"/>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6" name="テキスト ボックス 745"/>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83660</xdr:rowOff>
    </xdr:from>
    <xdr:to>
      <xdr:col>107</xdr:col>
      <xdr:colOff>50800</xdr:colOff>
      <xdr:row>39</xdr:row>
      <xdr:rowOff>84281</xdr:rowOff>
    </xdr:to>
    <xdr:cxnSp macro="">
      <xdr:nvCxnSpPr>
        <xdr:cNvPr id="747" name="直線コネクタ 746"/>
        <xdr:cNvCxnSpPr/>
      </xdr:nvCxnSpPr>
      <xdr:spPr>
        <a:xfrm flipV="1">
          <a:off x="19545300" y="677021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8" name="フローチャート: 判断 747"/>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9" name="テキスト ボックス 748"/>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82909</xdr:rowOff>
    </xdr:from>
    <xdr:to>
      <xdr:col>102</xdr:col>
      <xdr:colOff>114300</xdr:colOff>
      <xdr:row>39</xdr:row>
      <xdr:rowOff>84281</xdr:rowOff>
    </xdr:to>
    <xdr:cxnSp macro="">
      <xdr:nvCxnSpPr>
        <xdr:cNvPr id="750" name="直線コネクタ 749"/>
        <xdr:cNvCxnSpPr/>
      </xdr:nvCxnSpPr>
      <xdr:spPr>
        <a:xfrm>
          <a:off x="18656300" y="67694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1" name="フローチャート: 判断 750"/>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2" name="テキスト ボックス 751"/>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3" name="フローチャート: 判断 752"/>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4" name="テキスト ボックス 753"/>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35408</xdr:rowOff>
    </xdr:from>
    <xdr:to>
      <xdr:col>116</xdr:col>
      <xdr:colOff>114300</xdr:colOff>
      <xdr:row>39</xdr:row>
      <xdr:rowOff>137008</xdr:rowOff>
    </xdr:to>
    <xdr:sp macro="" textlink="">
      <xdr:nvSpPr>
        <xdr:cNvPr id="760" name="楕円 759"/>
        <xdr:cNvSpPr/>
      </xdr:nvSpPr>
      <xdr:spPr>
        <a:xfrm>
          <a:off x="22110700" y="67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121785</xdr:rowOff>
    </xdr:from>
    <xdr:ext cx="378565" cy="259045"/>
    <xdr:sp macro="" textlink="">
      <xdr:nvSpPr>
        <xdr:cNvPr id="761" name="投資及び出資金該当値テキスト"/>
        <xdr:cNvSpPr txBox="1"/>
      </xdr:nvSpPr>
      <xdr:spPr>
        <a:xfrm>
          <a:off x="22212300" y="663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34820</xdr:rowOff>
    </xdr:from>
    <xdr:to>
      <xdr:col>112</xdr:col>
      <xdr:colOff>38100</xdr:colOff>
      <xdr:row>39</xdr:row>
      <xdr:rowOff>136420</xdr:rowOff>
    </xdr:to>
    <xdr:sp macro="" textlink="">
      <xdr:nvSpPr>
        <xdr:cNvPr id="762" name="楕円 761"/>
        <xdr:cNvSpPr/>
      </xdr:nvSpPr>
      <xdr:spPr>
        <a:xfrm>
          <a:off x="21272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127547</xdr:rowOff>
    </xdr:from>
    <xdr:ext cx="378565" cy="259045"/>
    <xdr:sp macro="" textlink="">
      <xdr:nvSpPr>
        <xdr:cNvPr id="763" name="テキスト ボックス 762"/>
        <xdr:cNvSpPr txBox="1"/>
      </xdr:nvSpPr>
      <xdr:spPr>
        <a:xfrm>
          <a:off x="21134017" y="681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32860</xdr:rowOff>
    </xdr:from>
    <xdr:to>
      <xdr:col>107</xdr:col>
      <xdr:colOff>101600</xdr:colOff>
      <xdr:row>39</xdr:row>
      <xdr:rowOff>134460</xdr:rowOff>
    </xdr:to>
    <xdr:sp macro="" textlink="">
      <xdr:nvSpPr>
        <xdr:cNvPr id="764" name="楕円 763"/>
        <xdr:cNvSpPr/>
      </xdr:nvSpPr>
      <xdr:spPr>
        <a:xfrm>
          <a:off x="20383500" y="67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125587</xdr:rowOff>
    </xdr:from>
    <xdr:ext cx="378565" cy="259045"/>
    <xdr:sp macro="" textlink="">
      <xdr:nvSpPr>
        <xdr:cNvPr id="765" name="テキスト ボックス 764"/>
        <xdr:cNvSpPr txBox="1"/>
      </xdr:nvSpPr>
      <xdr:spPr>
        <a:xfrm>
          <a:off x="20245017" y="68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33481</xdr:rowOff>
    </xdr:from>
    <xdr:to>
      <xdr:col>102</xdr:col>
      <xdr:colOff>165100</xdr:colOff>
      <xdr:row>39</xdr:row>
      <xdr:rowOff>135081</xdr:rowOff>
    </xdr:to>
    <xdr:sp macro="" textlink="">
      <xdr:nvSpPr>
        <xdr:cNvPr id="766" name="楕円 765"/>
        <xdr:cNvSpPr/>
      </xdr:nvSpPr>
      <xdr:spPr>
        <a:xfrm>
          <a:off x="19494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126208</xdr:rowOff>
    </xdr:from>
    <xdr:ext cx="378565" cy="259045"/>
    <xdr:sp macro="" textlink="">
      <xdr:nvSpPr>
        <xdr:cNvPr id="767" name="テキスト ボックス 766"/>
        <xdr:cNvSpPr txBox="1"/>
      </xdr:nvSpPr>
      <xdr:spPr>
        <a:xfrm>
          <a:off x="19356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32109</xdr:rowOff>
    </xdr:from>
    <xdr:to>
      <xdr:col>98</xdr:col>
      <xdr:colOff>38100</xdr:colOff>
      <xdr:row>39</xdr:row>
      <xdr:rowOff>133709</xdr:rowOff>
    </xdr:to>
    <xdr:sp macro="" textlink="">
      <xdr:nvSpPr>
        <xdr:cNvPr id="768" name="楕円 767"/>
        <xdr:cNvSpPr/>
      </xdr:nvSpPr>
      <xdr:spPr>
        <a:xfrm>
          <a:off x="18605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124836</xdr:rowOff>
    </xdr:from>
    <xdr:ext cx="378565" cy="259045"/>
    <xdr:sp macro="" textlink="">
      <xdr:nvSpPr>
        <xdr:cNvPr id="769" name="テキスト ボックス 768"/>
        <xdr:cNvSpPr txBox="1"/>
      </xdr:nvSpPr>
      <xdr:spPr>
        <a:xfrm>
          <a:off x="18467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3" name="直線コネクタ 792"/>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6"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7" name="直線コネクタ 796"/>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128232</xdr:rowOff>
    </xdr:from>
    <xdr:to>
      <xdr:col>116</xdr:col>
      <xdr:colOff>63500</xdr:colOff>
      <xdr:row>58</xdr:row>
      <xdr:rowOff>132347</xdr:rowOff>
    </xdr:to>
    <xdr:cxnSp macro="">
      <xdr:nvCxnSpPr>
        <xdr:cNvPr id="798" name="直線コネクタ 797"/>
        <xdr:cNvCxnSpPr/>
      </xdr:nvCxnSpPr>
      <xdr:spPr>
        <a:xfrm flipV="1">
          <a:off x="21323300" y="1007233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9"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0" name="フローチャート: 判断 799"/>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132347</xdr:rowOff>
    </xdr:from>
    <xdr:to>
      <xdr:col>111</xdr:col>
      <xdr:colOff>177800</xdr:colOff>
      <xdr:row>58</xdr:row>
      <xdr:rowOff>138785</xdr:rowOff>
    </xdr:to>
    <xdr:cxnSp macro="">
      <xdr:nvCxnSpPr>
        <xdr:cNvPr id="801" name="直線コネクタ 800"/>
        <xdr:cNvCxnSpPr/>
      </xdr:nvCxnSpPr>
      <xdr:spPr>
        <a:xfrm flipV="1">
          <a:off x="20434300" y="1007644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2" name="フローチャート: 判断 801"/>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3" name="テキスト ボックス 802"/>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136461</xdr:rowOff>
    </xdr:from>
    <xdr:to>
      <xdr:col>107</xdr:col>
      <xdr:colOff>50800</xdr:colOff>
      <xdr:row>58</xdr:row>
      <xdr:rowOff>138785</xdr:rowOff>
    </xdr:to>
    <xdr:cxnSp macro="">
      <xdr:nvCxnSpPr>
        <xdr:cNvPr id="804" name="直線コネクタ 803"/>
        <xdr:cNvCxnSpPr/>
      </xdr:nvCxnSpPr>
      <xdr:spPr>
        <a:xfrm>
          <a:off x="19545300" y="100805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5" name="フローチャート: 判断 804"/>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6" name="テキスト ボックス 805"/>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136461</xdr:rowOff>
    </xdr:from>
    <xdr:to>
      <xdr:col>102</xdr:col>
      <xdr:colOff>114300</xdr:colOff>
      <xdr:row>58</xdr:row>
      <xdr:rowOff>136690</xdr:rowOff>
    </xdr:to>
    <xdr:cxnSp macro="">
      <xdr:nvCxnSpPr>
        <xdr:cNvPr id="807" name="直線コネクタ 806"/>
        <xdr:cNvCxnSpPr/>
      </xdr:nvCxnSpPr>
      <xdr:spPr>
        <a:xfrm flipV="1">
          <a:off x="18656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8" name="フローチャート: 判断 807"/>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9" name="テキスト ボックス 808"/>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0" name="フローチャート: 判断 809"/>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1" name="テキスト ボックス 810"/>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77432</xdr:rowOff>
    </xdr:from>
    <xdr:to>
      <xdr:col>116</xdr:col>
      <xdr:colOff>114300</xdr:colOff>
      <xdr:row>59</xdr:row>
      <xdr:rowOff>7582</xdr:rowOff>
    </xdr:to>
    <xdr:sp macro="" textlink="">
      <xdr:nvSpPr>
        <xdr:cNvPr id="817" name="楕円 816"/>
        <xdr:cNvSpPr/>
      </xdr:nvSpPr>
      <xdr:spPr>
        <a:xfrm>
          <a:off x="221107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163809</xdr:rowOff>
    </xdr:from>
    <xdr:ext cx="469744" cy="259045"/>
    <xdr:sp macro="" textlink="">
      <xdr:nvSpPr>
        <xdr:cNvPr id="818" name="貸付金該当値テキスト"/>
        <xdr:cNvSpPr txBox="1"/>
      </xdr:nvSpPr>
      <xdr:spPr>
        <a:xfrm>
          <a:off x="22212300" y="993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81547</xdr:rowOff>
    </xdr:from>
    <xdr:to>
      <xdr:col>112</xdr:col>
      <xdr:colOff>38100</xdr:colOff>
      <xdr:row>59</xdr:row>
      <xdr:rowOff>11697</xdr:rowOff>
    </xdr:to>
    <xdr:sp macro="" textlink="">
      <xdr:nvSpPr>
        <xdr:cNvPr id="819" name="楕円 818"/>
        <xdr:cNvSpPr/>
      </xdr:nvSpPr>
      <xdr:spPr>
        <a:xfrm>
          <a:off x="21272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2824</xdr:rowOff>
    </xdr:from>
    <xdr:ext cx="469744" cy="259045"/>
    <xdr:sp macro="" textlink="">
      <xdr:nvSpPr>
        <xdr:cNvPr id="820" name="テキスト ボックス 819"/>
        <xdr:cNvSpPr txBox="1"/>
      </xdr:nvSpPr>
      <xdr:spPr>
        <a:xfrm>
          <a:off x="21088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21" name="楕円 820"/>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9262</xdr:rowOff>
    </xdr:from>
    <xdr:ext cx="469744" cy="259045"/>
    <xdr:sp macro="" textlink="">
      <xdr:nvSpPr>
        <xdr:cNvPr id="822" name="テキスト ボックス 821"/>
        <xdr:cNvSpPr txBox="1"/>
      </xdr:nvSpPr>
      <xdr:spPr>
        <a:xfrm>
          <a:off x="20199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85661</xdr:rowOff>
    </xdr:from>
    <xdr:to>
      <xdr:col>102</xdr:col>
      <xdr:colOff>165100</xdr:colOff>
      <xdr:row>59</xdr:row>
      <xdr:rowOff>15811</xdr:rowOff>
    </xdr:to>
    <xdr:sp macro="" textlink="">
      <xdr:nvSpPr>
        <xdr:cNvPr id="823" name="楕円 822"/>
        <xdr:cNvSpPr/>
      </xdr:nvSpPr>
      <xdr:spPr>
        <a:xfrm>
          <a:off x="19494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6938</xdr:rowOff>
    </xdr:from>
    <xdr:ext cx="469744" cy="259045"/>
    <xdr:sp macro="" textlink="">
      <xdr:nvSpPr>
        <xdr:cNvPr id="824" name="テキスト ボックス 823"/>
        <xdr:cNvSpPr txBox="1"/>
      </xdr:nvSpPr>
      <xdr:spPr>
        <a:xfrm>
          <a:off x="19310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85890</xdr:rowOff>
    </xdr:from>
    <xdr:to>
      <xdr:col>98</xdr:col>
      <xdr:colOff>38100</xdr:colOff>
      <xdr:row>59</xdr:row>
      <xdr:rowOff>16040</xdr:rowOff>
    </xdr:to>
    <xdr:sp macro="" textlink="">
      <xdr:nvSpPr>
        <xdr:cNvPr id="825" name="楕円 824"/>
        <xdr:cNvSpPr/>
      </xdr:nvSpPr>
      <xdr:spPr>
        <a:xfrm>
          <a:off x="18605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7167</xdr:rowOff>
    </xdr:from>
    <xdr:ext cx="469744" cy="259045"/>
    <xdr:sp macro="" textlink="">
      <xdr:nvSpPr>
        <xdr:cNvPr id="826" name="テキスト ボックス 825"/>
        <xdr:cNvSpPr txBox="1"/>
      </xdr:nvSpPr>
      <xdr:spPr>
        <a:xfrm>
          <a:off x="18421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1" name="直線コネクタ 850"/>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2"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3" name="直線コネクタ 852"/>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4"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5" name="直線コネクタ 854"/>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74473</xdr:rowOff>
    </xdr:from>
    <xdr:to>
      <xdr:col>116</xdr:col>
      <xdr:colOff>63500</xdr:colOff>
      <xdr:row>72</xdr:row>
      <xdr:rowOff>161303</xdr:rowOff>
    </xdr:to>
    <xdr:cxnSp macro="">
      <xdr:nvCxnSpPr>
        <xdr:cNvPr id="856" name="直線コネクタ 855"/>
        <xdr:cNvCxnSpPr/>
      </xdr:nvCxnSpPr>
      <xdr:spPr>
        <a:xfrm>
          <a:off x="21323300" y="12247423"/>
          <a:ext cx="838200" cy="2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7"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8" name="フローチャート: 判断 857"/>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74473</xdr:rowOff>
    </xdr:from>
    <xdr:to>
      <xdr:col>111</xdr:col>
      <xdr:colOff>177800</xdr:colOff>
      <xdr:row>72</xdr:row>
      <xdr:rowOff>14522</xdr:rowOff>
    </xdr:to>
    <xdr:cxnSp macro="">
      <xdr:nvCxnSpPr>
        <xdr:cNvPr id="859" name="直線コネクタ 858"/>
        <xdr:cNvCxnSpPr/>
      </xdr:nvCxnSpPr>
      <xdr:spPr>
        <a:xfrm flipV="1">
          <a:off x="20434300" y="12247423"/>
          <a:ext cx="889000" cy="1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0" name="フローチャート: 判断 859"/>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1" name="テキスト ボックス 860"/>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6350</xdr:rowOff>
    </xdr:from>
    <xdr:to>
      <xdr:col>107</xdr:col>
      <xdr:colOff>50800</xdr:colOff>
      <xdr:row>72</xdr:row>
      <xdr:rowOff>14522</xdr:rowOff>
    </xdr:to>
    <xdr:cxnSp macro="">
      <xdr:nvCxnSpPr>
        <xdr:cNvPr id="862" name="直線コネクタ 861"/>
        <xdr:cNvCxnSpPr/>
      </xdr:nvCxnSpPr>
      <xdr:spPr>
        <a:xfrm>
          <a:off x="19545300" y="1235075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3" name="フローチャート: 判断 862"/>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4" name="テキスト ボックス 863"/>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145510</xdr:rowOff>
    </xdr:from>
    <xdr:to>
      <xdr:col>102</xdr:col>
      <xdr:colOff>114300</xdr:colOff>
      <xdr:row>72</xdr:row>
      <xdr:rowOff>6350</xdr:rowOff>
    </xdr:to>
    <xdr:cxnSp macro="">
      <xdr:nvCxnSpPr>
        <xdr:cNvPr id="865" name="直線コネクタ 864"/>
        <xdr:cNvCxnSpPr/>
      </xdr:nvCxnSpPr>
      <xdr:spPr>
        <a:xfrm>
          <a:off x="18656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6" name="フローチャート: 判断 865"/>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7" name="テキスト ボックス 866"/>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8" name="フローチャート: 判断 867"/>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9" name="テキスト ボックス 868"/>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110503</xdr:rowOff>
    </xdr:from>
    <xdr:to>
      <xdr:col>116</xdr:col>
      <xdr:colOff>114300</xdr:colOff>
      <xdr:row>73</xdr:row>
      <xdr:rowOff>40653</xdr:rowOff>
    </xdr:to>
    <xdr:sp macro="" textlink="">
      <xdr:nvSpPr>
        <xdr:cNvPr id="875" name="楕円 874"/>
        <xdr:cNvSpPr/>
      </xdr:nvSpPr>
      <xdr:spPr>
        <a:xfrm>
          <a:off x="22110700" y="124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133380</xdr:rowOff>
    </xdr:from>
    <xdr:ext cx="534377" cy="259045"/>
    <xdr:sp macro="" textlink="">
      <xdr:nvSpPr>
        <xdr:cNvPr id="876" name="繰出金該当値テキスト"/>
        <xdr:cNvSpPr txBox="1"/>
      </xdr:nvSpPr>
      <xdr:spPr>
        <a:xfrm>
          <a:off x="22212300" y="123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23673</xdr:rowOff>
    </xdr:from>
    <xdr:to>
      <xdr:col>112</xdr:col>
      <xdr:colOff>38100</xdr:colOff>
      <xdr:row>71</xdr:row>
      <xdr:rowOff>125273</xdr:rowOff>
    </xdr:to>
    <xdr:sp macro="" textlink="">
      <xdr:nvSpPr>
        <xdr:cNvPr id="877" name="楕円 876"/>
        <xdr:cNvSpPr/>
      </xdr:nvSpPr>
      <xdr:spPr>
        <a:xfrm>
          <a:off x="21272500" y="121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141800</xdr:rowOff>
    </xdr:from>
    <xdr:ext cx="534377" cy="259045"/>
    <xdr:sp macro="" textlink="">
      <xdr:nvSpPr>
        <xdr:cNvPr id="878" name="テキスト ボックス 877"/>
        <xdr:cNvSpPr txBox="1"/>
      </xdr:nvSpPr>
      <xdr:spPr>
        <a:xfrm>
          <a:off x="21056111" y="119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135172</xdr:rowOff>
    </xdr:from>
    <xdr:to>
      <xdr:col>107</xdr:col>
      <xdr:colOff>101600</xdr:colOff>
      <xdr:row>72</xdr:row>
      <xdr:rowOff>65322</xdr:rowOff>
    </xdr:to>
    <xdr:sp macro="" textlink="">
      <xdr:nvSpPr>
        <xdr:cNvPr id="879" name="楕円 878"/>
        <xdr:cNvSpPr/>
      </xdr:nvSpPr>
      <xdr:spPr>
        <a:xfrm>
          <a:off x="203835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81849</xdr:rowOff>
    </xdr:from>
    <xdr:ext cx="534377" cy="259045"/>
    <xdr:sp macro="" textlink="">
      <xdr:nvSpPr>
        <xdr:cNvPr id="880" name="テキスト ボックス 879"/>
        <xdr:cNvSpPr txBox="1"/>
      </xdr:nvSpPr>
      <xdr:spPr>
        <a:xfrm>
          <a:off x="20167111" y="120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127000</xdr:rowOff>
    </xdr:from>
    <xdr:to>
      <xdr:col>102</xdr:col>
      <xdr:colOff>165100</xdr:colOff>
      <xdr:row>72</xdr:row>
      <xdr:rowOff>57150</xdr:rowOff>
    </xdr:to>
    <xdr:sp macro="" textlink="">
      <xdr:nvSpPr>
        <xdr:cNvPr id="881" name="楕円 880"/>
        <xdr:cNvSpPr/>
      </xdr:nvSpPr>
      <xdr:spPr>
        <a:xfrm>
          <a:off x="19494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73677</xdr:rowOff>
    </xdr:from>
    <xdr:ext cx="534377" cy="259045"/>
    <xdr:sp macro="" textlink="">
      <xdr:nvSpPr>
        <xdr:cNvPr id="882" name="テキスト ボックス 881"/>
        <xdr:cNvSpPr txBox="1"/>
      </xdr:nvSpPr>
      <xdr:spPr>
        <a:xfrm>
          <a:off x="19278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94710</xdr:rowOff>
    </xdr:from>
    <xdr:to>
      <xdr:col>98</xdr:col>
      <xdr:colOff>38100</xdr:colOff>
      <xdr:row>72</xdr:row>
      <xdr:rowOff>24860</xdr:rowOff>
    </xdr:to>
    <xdr:sp macro="" textlink="">
      <xdr:nvSpPr>
        <xdr:cNvPr id="883" name="楕円 882"/>
        <xdr:cNvSpPr/>
      </xdr:nvSpPr>
      <xdr:spPr>
        <a:xfrm>
          <a:off x="18605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41387</xdr:rowOff>
    </xdr:from>
    <xdr:ext cx="534377" cy="259045"/>
    <xdr:sp macro="" textlink="">
      <xdr:nvSpPr>
        <xdr:cNvPr id="884" name="テキスト ボックス 883"/>
        <xdr:cNvSpPr txBox="1"/>
      </xdr:nvSpPr>
      <xdr:spPr>
        <a:xfrm>
          <a:off x="18389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・人件費については、高い水準で推移しており、全国平均及び類似団体内平均値を上回っている。要因としては、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ため行政効率が良くないことや、市単独で消防本部を有していること、学校給食の一部が自校式であること等が挙げられる。人件費の抑制に向けては、今後も民間委託の活用等も検討し、人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全国平均及び類似団体内平均値を上回っている。大きな割合を占めているのは、保育所運営費等であり、今後も子育て施策の拡充等により、扶助費は高い水準で推移していくものと予測される。</a:t>
          </a:r>
        </a:p>
        <a:p>
          <a:r>
            <a:rPr kumimoji="1" lang="ja-JP" altLang="en-US" sz="1300">
              <a:latin typeface="ＭＳ Ｐゴシック" panose="020B0600070205080204" pitchFamily="50" charset="-128"/>
              <a:ea typeface="ＭＳ Ｐゴシック" panose="020B0600070205080204" pitchFamily="50" charset="-128"/>
            </a:rPr>
            <a:t>・公債費については、全国平均及び類似団体内平均値を上回っている。過疎対策事業債・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対前年比で大幅に増加しており、全国平均及び類似団体内平均値を上回っている状況である。これは、中学校建設事業、ごみ中継施設整備事業、市道岩屋線道路改良工事等大型事業を実施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154396</xdr:rowOff>
    </xdr:from>
    <xdr:to>
      <xdr:col>24</xdr:col>
      <xdr:colOff>62865</xdr:colOff>
      <xdr:row>39</xdr:row>
      <xdr:rowOff>38136</xdr:rowOff>
    </xdr:to>
    <xdr:cxnSp macro="">
      <xdr:nvCxnSpPr>
        <xdr:cNvPr id="58" name="直線コネクタ 57"/>
        <xdr:cNvCxnSpPr/>
      </xdr:nvCxnSpPr>
      <xdr:spPr>
        <a:xfrm flipV="1">
          <a:off x="4633595" y="5469346"/>
          <a:ext cx="1270" cy="125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41963</xdr:rowOff>
    </xdr:from>
    <xdr:ext cx="469744" cy="259045"/>
    <xdr:sp macro="" textlink="">
      <xdr:nvSpPr>
        <xdr:cNvPr id="59" name="議会費最小値テキスト"/>
        <xdr:cNvSpPr txBox="1"/>
      </xdr:nvSpPr>
      <xdr:spPr>
        <a:xfrm>
          <a:off x="4686300" y="67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38136</xdr:rowOff>
    </xdr:from>
    <xdr:to>
      <xdr:col>24</xdr:col>
      <xdr:colOff>152400</xdr:colOff>
      <xdr:row>39</xdr:row>
      <xdr:rowOff>38136</xdr:rowOff>
    </xdr:to>
    <xdr:cxnSp macro="">
      <xdr:nvCxnSpPr>
        <xdr:cNvPr id="60" name="直線コネクタ 59"/>
        <xdr:cNvCxnSpPr/>
      </xdr:nvCxnSpPr>
      <xdr:spPr>
        <a:xfrm>
          <a:off x="4546600" y="672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101073</xdr:rowOff>
    </xdr:from>
    <xdr:ext cx="469744" cy="259045"/>
    <xdr:sp macro="" textlink="">
      <xdr:nvSpPr>
        <xdr:cNvPr id="61" name="議会費最大値テキスト"/>
        <xdr:cNvSpPr txBox="1"/>
      </xdr:nvSpPr>
      <xdr:spPr>
        <a:xfrm>
          <a:off x="4686300" y="52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154396</xdr:rowOff>
    </xdr:from>
    <xdr:to>
      <xdr:col>24</xdr:col>
      <xdr:colOff>152400</xdr:colOff>
      <xdr:row>31</xdr:row>
      <xdr:rowOff>154396</xdr:rowOff>
    </xdr:to>
    <xdr:cxnSp macro="">
      <xdr:nvCxnSpPr>
        <xdr:cNvPr id="62" name="直線コネクタ 61"/>
        <xdr:cNvCxnSpPr/>
      </xdr:nvCxnSpPr>
      <xdr:spPr>
        <a:xfrm>
          <a:off x="4546600" y="54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109982</xdr:rowOff>
    </xdr:from>
    <xdr:to>
      <xdr:col>24</xdr:col>
      <xdr:colOff>63500</xdr:colOff>
      <xdr:row>31</xdr:row>
      <xdr:rowOff>154396</xdr:rowOff>
    </xdr:to>
    <xdr:cxnSp macro="">
      <xdr:nvCxnSpPr>
        <xdr:cNvPr id="63" name="直線コネクタ 62"/>
        <xdr:cNvCxnSpPr/>
      </xdr:nvCxnSpPr>
      <xdr:spPr>
        <a:xfrm>
          <a:off x="3797300" y="5424932"/>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4625</xdr:rowOff>
    </xdr:from>
    <xdr:ext cx="469744" cy="259045"/>
    <xdr:sp macro="" textlink="">
      <xdr:nvSpPr>
        <xdr:cNvPr id="64" name="議会費平均値テキスト"/>
        <xdr:cNvSpPr txBox="1"/>
      </xdr:nvSpPr>
      <xdr:spPr>
        <a:xfrm>
          <a:off x="4686300" y="617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26198</xdr:rowOff>
    </xdr:from>
    <xdr:to>
      <xdr:col>24</xdr:col>
      <xdr:colOff>114300</xdr:colOff>
      <xdr:row>36</xdr:row>
      <xdr:rowOff>127798</xdr:rowOff>
    </xdr:to>
    <xdr:sp macro="" textlink="">
      <xdr:nvSpPr>
        <xdr:cNvPr id="65" name="フローチャート: 判断 64"/>
        <xdr:cNvSpPr/>
      </xdr:nvSpPr>
      <xdr:spPr>
        <a:xfrm>
          <a:off x="4584700" y="619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16583</xdr:rowOff>
    </xdr:from>
    <xdr:to>
      <xdr:col>19</xdr:col>
      <xdr:colOff>177800</xdr:colOff>
      <xdr:row>31</xdr:row>
      <xdr:rowOff>109982</xdr:rowOff>
    </xdr:to>
    <xdr:cxnSp macro="">
      <xdr:nvCxnSpPr>
        <xdr:cNvPr id="66" name="直線コネクタ 65"/>
        <xdr:cNvCxnSpPr/>
      </xdr:nvCxnSpPr>
      <xdr:spPr>
        <a:xfrm>
          <a:off x="2908300" y="5331533"/>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43833</xdr:rowOff>
    </xdr:from>
    <xdr:to>
      <xdr:col>20</xdr:col>
      <xdr:colOff>38100</xdr:colOff>
      <xdr:row>36</xdr:row>
      <xdr:rowOff>145433</xdr:rowOff>
    </xdr:to>
    <xdr:sp macro="" textlink="">
      <xdr:nvSpPr>
        <xdr:cNvPr id="67" name="フローチャート: 判断 66"/>
        <xdr:cNvSpPr/>
      </xdr:nvSpPr>
      <xdr:spPr>
        <a:xfrm>
          <a:off x="37465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136560</xdr:rowOff>
    </xdr:from>
    <xdr:ext cx="469744" cy="259045"/>
    <xdr:sp macro="" textlink="">
      <xdr:nvSpPr>
        <xdr:cNvPr id="68" name="テキスト ボックス 67"/>
        <xdr:cNvSpPr txBox="1"/>
      </xdr:nvSpPr>
      <xdr:spPr>
        <a:xfrm>
          <a:off x="3562428" y="63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171051</xdr:rowOff>
    </xdr:from>
    <xdr:to>
      <xdr:col>15</xdr:col>
      <xdr:colOff>50800</xdr:colOff>
      <xdr:row>31</xdr:row>
      <xdr:rowOff>16583</xdr:rowOff>
    </xdr:to>
    <xdr:cxnSp macro="">
      <xdr:nvCxnSpPr>
        <xdr:cNvPr id="69" name="直線コネクタ 68"/>
        <xdr:cNvCxnSpPr/>
      </xdr:nvCxnSpPr>
      <xdr:spPr>
        <a:xfrm>
          <a:off x="2019300" y="53145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33383</xdr:rowOff>
    </xdr:from>
    <xdr:to>
      <xdr:col>15</xdr:col>
      <xdr:colOff>101600</xdr:colOff>
      <xdr:row>36</xdr:row>
      <xdr:rowOff>134983</xdr:rowOff>
    </xdr:to>
    <xdr:sp macro="" textlink="">
      <xdr:nvSpPr>
        <xdr:cNvPr id="70" name="フローチャート: 判断 69"/>
        <xdr:cNvSpPr/>
      </xdr:nvSpPr>
      <xdr:spPr>
        <a:xfrm>
          <a:off x="2857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126110</xdr:rowOff>
    </xdr:from>
    <xdr:ext cx="469744" cy="259045"/>
    <xdr:sp macro="" textlink="">
      <xdr:nvSpPr>
        <xdr:cNvPr id="71" name="テキスト ボックス 70"/>
        <xdr:cNvSpPr txBox="1"/>
      </xdr:nvSpPr>
      <xdr:spPr>
        <a:xfrm>
          <a:off x="2673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171051</xdr:rowOff>
    </xdr:from>
    <xdr:to>
      <xdr:col>10</xdr:col>
      <xdr:colOff>114300</xdr:colOff>
      <xdr:row>31</xdr:row>
      <xdr:rowOff>69814</xdr:rowOff>
    </xdr:to>
    <xdr:cxnSp macro="">
      <xdr:nvCxnSpPr>
        <xdr:cNvPr id="72" name="直線コネクタ 71"/>
        <xdr:cNvCxnSpPr/>
      </xdr:nvCxnSpPr>
      <xdr:spPr>
        <a:xfrm flipV="1">
          <a:off x="1130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62121</xdr:rowOff>
    </xdr:from>
    <xdr:to>
      <xdr:col>10</xdr:col>
      <xdr:colOff>165100</xdr:colOff>
      <xdr:row>36</xdr:row>
      <xdr:rowOff>163721</xdr:rowOff>
    </xdr:to>
    <xdr:sp macro="" textlink="">
      <xdr:nvSpPr>
        <xdr:cNvPr id="73" name="フローチャート: 判断 72"/>
        <xdr:cNvSpPr/>
      </xdr:nvSpPr>
      <xdr:spPr>
        <a:xfrm>
          <a:off x="1968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154848</xdr:rowOff>
    </xdr:from>
    <xdr:ext cx="469744" cy="259045"/>
    <xdr:sp macro="" textlink="">
      <xdr:nvSpPr>
        <xdr:cNvPr id="74" name="テキスト ボックス 73"/>
        <xdr:cNvSpPr txBox="1"/>
      </xdr:nvSpPr>
      <xdr:spPr>
        <a:xfrm>
          <a:off x="1784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11829</xdr:rowOff>
    </xdr:from>
    <xdr:to>
      <xdr:col>6</xdr:col>
      <xdr:colOff>38100</xdr:colOff>
      <xdr:row>36</xdr:row>
      <xdr:rowOff>113429</xdr:rowOff>
    </xdr:to>
    <xdr:sp macro="" textlink="">
      <xdr:nvSpPr>
        <xdr:cNvPr id="75" name="フローチャート: 判断 74"/>
        <xdr:cNvSpPr/>
      </xdr:nvSpPr>
      <xdr:spPr>
        <a:xfrm>
          <a:off x="1079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104556</xdr:rowOff>
    </xdr:from>
    <xdr:ext cx="469744" cy="259045"/>
    <xdr:sp macro="" textlink="">
      <xdr:nvSpPr>
        <xdr:cNvPr id="76" name="テキスト ボックス 75"/>
        <xdr:cNvSpPr txBox="1"/>
      </xdr:nvSpPr>
      <xdr:spPr>
        <a:xfrm>
          <a:off x="895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103596</xdr:rowOff>
    </xdr:from>
    <xdr:to>
      <xdr:col>24</xdr:col>
      <xdr:colOff>114300</xdr:colOff>
      <xdr:row>32</xdr:row>
      <xdr:rowOff>33746</xdr:rowOff>
    </xdr:to>
    <xdr:sp macro="" textlink="">
      <xdr:nvSpPr>
        <xdr:cNvPr id="82" name="楕円 81"/>
        <xdr:cNvSpPr/>
      </xdr:nvSpPr>
      <xdr:spPr>
        <a:xfrm>
          <a:off x="45847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56623</xdr:rowOff>
    </xdr:from>
    <xdr:ext cx="469744" cy="259045"/>
    <xdr:sp macro="" textlink="">
      <xdr:nvSpPr>
        <xdr:cNvPr id="83" name="議会費該当値テキスト"/>
        <xdr:cNvSpPr txBox="1"/>
      </xdr:nvSpPr>
      <xdr:spPr>
        <a:xfrm>
          <a:off x="4686300" y="53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59182</xdr:rowOff>
    </xdr:from>
    <xdr:to>
      <xdr:col>20</xdr:col>
      <xdr:colOff>38100</xdr:colOff>
      <xdr:row>31</xdr:row>
      <xdr:rowOff>160782</xdr:rowOff>
    </xdr:to>
    <xdr:sp macro="" textlink="">
      <xdr:nvSpPr>
        <xdr:cNvPr id="84" name="楕円 83"/>
        <xdr:cNvSpPr/>
      </xdr:nvSpPr>
      <xdr:spPr>
        <a:xfrm>
          <a:off x="3746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5859</xdr:rowOff>
    </xdr:from>
    <xdr:ext cx="469744" cy="259045"/>
    <xdr:sp macro="" textlink="">
      <xdr:nvSpPr>
        <xdr:cNvPr id="85" name="テキスト ボックス 84"/>
        <xdr:cNvSpPr txBox="1"/>
      </xdr:nvSpPr>
      <xdr:spPr>
        <a:xfrm>
          <a:off x="35624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137233</xdr:rowOff>
    </xdr:from>
    <xdr:to>
      <xdr:col>15</xdr:col>
      <xdr:colOff>101600</xdr:colOff>
      <xdr:row>31</xdr:row>
      <xdr:rowOff>67383</xdr:rowOff>
    </xdr:to>
    <xdr:sp macro="" textlink="">
      <xdr:nvSpPr>
        <xdr:cNvPr id="86" name="楕円 85"/>
        <xdr:cNvSpPr/>
      </xdr:nvSpPr>
      <xdr:spPr>
        <a:xfrm>
          <a:off x="2857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83910</xdr:rowOff>
    </xdr:from>
    <xdr:ext cx="469744" cy="259045"/>
    <xdr:sp macro="" textlink="">
      <xdr:nvSpPr>
        <xdr:cNvPr id="87" name="テキスト ボックス 86"/>
        <xdr:cNvSpPr txBox="1"/>
      </xdr:nvSpPr>
      <xdr:spPr>
        <a:xfrm>
          <a:off x="2673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120251</xdr:rowOff>
    </xdr:from>
    <xdr:to>
      <xdr:col>10</xdr:col>
      <xdr:colOff>165100</xdr:colOff>
      <xdr:row>31</xdr:row>
      <xdr:rowOff>50401</xdr:rowOff>
    </xdr:to>
    <xdr:sp macro="" textlink="">
      <xdr:nvSpPr>
        <xdr:cNvPr id="88" name="楕円 87"/>
        <xdr:cNvSpPr/>
      </xdr:nvSpPr>
      <xdr:spPr>
        <a:xfrm>
          <a:off x="1968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66928</xdr:rowOff>
    </xdr:from>
    <xdr:ext cx="469744" cy="259045"/>
    <xdr:sp macro="" textlink="">
      <xdr:nvSpPr>
        <xdr:cNvPr id="89" name="テキスト ボックス 88"/>
        <xdr:cNvSpPr txBox="1"/>
      </xdr:nvSpPr>
      <xdr:spPr>
        <a:xfrm>
          <a:off x="1784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19014</xdr:rowOff>
    </xdr:from>
    <xdr:to>
      <xdr:col>6</xdr:col>
      <xdr:colOff>38100</xdr:colOff>
      <xdr:row>31</xdr:row>
      <xdr:rowOff>120614</xdr:rowOff>
    </xdr:to>
    <xdr:sp macro="" textlink="">
      <xdr:nvSpPr>
        <xdr:cNvPr id="90" name="楕円 89"/>
        <xdr:cNvSpPr/>
      </xdr:nvSpPr>
      <xdr:spPr>
        <a:xfrm>
          <a:off x="1079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137141</xdr:rowOff>
    </xdr:from>
    <xdr:ext cx="469744" cy="259045"/>
    <xdr:sp macro="" textlink="">
      <xdr:nvSpPr>
        <xdr:cNvPr id="91" name="テキスト ボックス 90"/>
        <xdr:cNvSpPr txBox="1"/>
      </xdr:nvSpPr>
      <xdr:spPr>
        <a:xfrm>
          <a:off x="895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5" name="直線コネクタ 114"/>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6"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7" name="直線コネクタ 116"/>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8"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9" name="直線コネクタ 118"/>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59965</xdr:rowOff>
    </xdr:from>
    <xdr:to>
      <xdr:col>24</xdr:col>
      <xdr:colOff>63500</xdr:colOff>
      <xdr:row>56</xdr:row>
      <xdr:rowOff>74712</xdr:rowOff>
    </xdr:to>
    <xdr:cxnSp macro="">
      <xdr:nvCxnSpPr>
        <xdr:cNvPr id="120" name="直線コネクタ 119"/>
        <xdr:cNvCxnSpPr/>
      </xdr:nvCxnSpPr>
      <xdr:spPr>
        <a:xfrm flipV="1">
          <a:off x="3797300" y="9661165"/>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21"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2" name="フローチャート: 判断 121"/>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42942</xdr:rowOff>
    </xdr:from>
    <xdr:to>
      <xdr:col>19</xdr:col>
      <xdr:colOff>177800</xdr:colOff>
      <xdr:row>56</xdr:row>
      <xdr:rowOff>74712</xdr:rowOff>
    </xdr:to>
    <xdr:cxnSp macro="">
      <xdr:nvCxnSpPr>
        <xdr:cNvPr id="123" name="直線コネクタ 122"/>
        <xdr:cNvCxnSpPr/>
      </xdr:nvCxnSpPr>
      <xdr:spPr>
        <a:xfrm>
          <a:off x="2908300" y="9644142"/>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4" name="フローチャート: 判断 123"/>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5" name="テキスト ボックス 124"/>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139719</xdr:rowOff>
    </xdr:from>
    <xdr:to>
      <xdr:col>15</xdr:col>
      <xdr:colOff>50800</xdr:colOff>
      <xdr:row>56</xdr:row>
      <xdr:rowOff>42942</xdr:rowOff>
    </xdr:to>
    <xdr:cxnSp macro="">
      <xdr:nvCxnSpPr>
        <xdr:cNvPr id="126" name="直線コネクタ 125"/>
        <xdr:cNvCxnSpPr/>
      </xdr:nvCxnSpPr>
      <xdr:spPr>
        <a:xfrm>
          <a:off x="2019300" y="9398019"/>
          <a:ext cx="889000" cy="2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7" name="フローチャート: 判断 126"/>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8" name="テキスト ボックス 127"/>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139719</xdr:rowOff>
    </xdr:from>
    <xdr:to>
      <xdr:col>10</xdr:col>
      <xdr:colOff>114300</xdr:colOff>
      <xdr:row>57</xdr:row>
      <xdr:rowOff>69432</xdr:rowOff>
    </xdr:to>
    <xdr:cxnSp macro="">
      <xdr:nvCxnSpPr>
        <xdr:cNvPr id="129" name="直線コネクタ 128"/>
        <xdr:cNvCxnSpPr/>
      </xdr:nvCxnSpPr>
      <xdr:spPr>
        <a:xfrm flipV="1">
          <a:off x="1130300" y="9398019"/>
          <a:ext cx="889000" cy="4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30" name="フローチャート: 判断 129"/>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31" name="テキスト ボックス 130"/>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2" name="フローチャート: 判断 131"/>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3" name="テキスト ボックス 132"/>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9165</xdr:rowOff>
    </xdr:from>
    <xdr:to>
      <xdr:col>24</xdr:col>
      <xdr:colOff>114300</xdr:colOff>
      <xdr:row>56</xdr:row>
      <xdr:rowOff>110765</xdr:rowOff>
    </xdr:to>
    <xdr:sp macro="" textlink="">
      <xdr:nvSpPr>
        <xdr:cNvPr id="139" name="楕円 138"/>
        <xdr:cNvSpPr/>
      </xdr:nvSpPr>
      <xdr:spPr>
        <a:xfrm>
          <a:off x="4584700" y="96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32042</xdr:rowOff>
    </xdr:from>
    <xdr:ext cx="599010" cy="259045"/>
    <xdr:sp macro="" textlink="">
      <xdr:nvSpPr>
        <xdr:cNvPr id="140" name="総務費該当値テキスト"/>
        <xdr:cNvSpPr txBox="1"/>
      </xdr:nvSpPr>
      <xdr:spPr>
        <a:xfrm>
          <a:off x="4686300" y="946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23912</xdr:rowOff>
    </xdr:from>
    <xdr:to>
      <xdr:col>20</xdr:col>
      <xdr:colOff>38100</xdr:colOff>
      <xdr:row>56</xdr:row>
      <xdr:rowOff>125512</xdr:rowOff>
    </xdr:to>
    <xdr:sp macro="" textlink="">
      <xdr:nvSpPr>
        <xdr:cNvPr id="141" name="楕円 140"/>
        <xdr:cNvSpPr/>
      </xdr:nvSpPr>
      <xdr:spPr>
        <a:xfrm>
          <a:off x="3746500" y="96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142039</xdr:rowOff>
    </xdr:from>
    <xdr:ext cx="599010" cy="259045"/>
    <xdr:sp macro="" textlink="">
      <xdr:nvSpPr>
        <xdr:cNvPr id="142" name="テキスト ボックス 141"/>
        <xdr:cNvSpPr txBox="1"/>
      </xdr:nvSpPr>
      <xdr:spPr>
        <a:xfrm>
          <a:off x="3497795" y="94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163592</xdr:rowOff>
    </xdr:from>
    <xdr:to>
      <xdr:col>15</xdr:col>
      <xdr:colOff>101600</xdr:colOff>
      <xdr:row>56</xdr:row>
      <xdr:rowOff>93742</xdr:rowOff>
    </xdr:to>
    <xdr:sp macro="" textlink="">
      <xdr:nvSpPr>
        <xdr:cNvPr id="143" name="楕円 142"/>
        <xdr:cNvSpPr/>
      </xdr:nvSpPr>
      <xdr:spPr>
        <a:xfrm>
          <a:off x="2857500" y="95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110269</xdr:rowOff>
    </xdr:from>
    <xdr:ext cx="599010" cy="259045"/>
    <xdr:sp macro="" textlink="">
      <xdr:nvSpPr>
        <xdr:cNvPr id="144" name="テキスト ボックス 143"/>
        <xdr:cNvSpPr txBox="1"/>
      </xdr:nvSpPr>
      <xdr:spPr>
        <a:xfrm>
          <a:off x="2608795" y="936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88919</xdr:rowOff>
    </xdr:from>
    <xdr:to>
      <xdr:col>10</xdr:col>
      <xdr:colOff>165100</xdr:colOff>
      <xdr:row>55</xdr:row>
      <xdr:rowOff>19069</xdr:rowOff>
    </xdr:to>
    <xdr:sp macro="" textlink="">
      <xdr:nvSpPr>
        <xdr:cNvPr id="145" name="楕円 144"/>
        <xdr:cNvSpPr/>
      </xdr:nvSpPr>
      <xdr:spPr>
        <a:xfrm>
          <a:off x="1968500" y="9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35596</xdr:rowOff>
    </xdr:from>
    <xdr:ext cx="599010" cy="259045"/>
    <xdr:sp macro="" textlink="">
      <xdr:nvSpPr>
        <xdr:cNvPr id="146" name="テキスト ボックス 145"/>
        <xdr:cNvSpPr txBox="1"/>
      </xdr:nvSpPr>
      <xdr:spPr>
        <a:xfrm>
          <a:off x="1719795" y="912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18632</xdr:rowOff>
    </xdr:from>
    <xdr:to>
      <xdr:col>6</xdr:col>
      <xdr:colOff>38100</xdr:colOff>
      <xdr:row>57</xdr:row>
      <xdr:rowOff>120232</xdr:rowOff>
    </xdr:to>
    <xdr:sp macro="" textlink="">
      <xdr:nvSpPr>
        <xdr:cNvPr id="147" name="楕円 146"/>
        <xdr:cNvSpPr/>
      </xdr:nvSpPr>
      <xdr:spPr>
        <a:xfrm>
          <a:off x="1079500" y="97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136759</xdr:rowOff>
    </xdr:from>
    <xdr:ext cx="534377" cy="259045"/>
    <xdr:sp macro="" textlink="">
      <xdr:nvSpPr>
        <xdr:cNvPr id="148" name="テキスト ボックス 147"/>
        <xdr:cNvSpPr txBox="1"/>
      </xdr:nvSpPr>
      <xdr:spPr>
        <a:xfrm>
          <a:off x="863111" y="95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1843</xdr:rowOff>
    </xdr:from>
    <xdr:to>
      <xdr:col>24</xdr:col>
      <xdr:colOff>63500</xdr:colOff>
      <xdr:row>73</xdr:row>
      <xdr:rowOff>23233</xdr:rowOff>
    </xdr:to>
    <xdr:cxnSp macro="">
      <xdr:nvCxnSpPr>
        <xdr:cNvPr id="180" name="直線コネクタ 179"/>
        <xdr:cNvCxnSpPr/>
      </xdr:nvCxnSpPr>
      <xdr:spPr>
        <a:xfrm flipV="1">
          <a:off x="3797300" y="12346243"/>
          <a:ext cx="838200" cy="1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81"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133441</xdr:rowOff>
    </xdr:from>
    <xdr:to>
      <xdr:col>19</xdr:col>
      <xdr:colOff>177800</xdr:colOff>
      <xdr:row>73</xdr:row>
      <xdr:rowOff>23233</xdr:rowOff>
    </xdr:to>
    <xdr:cxnSp macro="">
      <xdr:nvCxnSpPr>
        <xdr:cNvPr id="183" name="直線コネクタ 182"/>
        <xdr:cNvCxnSpPr/>
      </xdr:nvCxnSpPr>
      <xdr:spPr>
        <a:xfrm>
          <a:off x="2908300" y="12477841"/>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5" name="テキスト ボックス 184"/>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133441</xdr:rowOff>
    </xdr:from>
    <xdr:to>
      <xdr:col>15</xdr:col>
      <xdr:colOff>50800</xdr:colOff>
      <xdr:row>74</xdr:row>
      <xdr:rowOff>199</xdr:rowOff>
    </xdr:to>
    <xdr:cxnSp macro="">
      <xdr:nvCxnSpPr>
        <xdr:cNvPr id="186" name="直線コネクタ 185"/>
        <xdr:cNvCxnSpPr/>
      </xdr:nvCxnSpPr>
      <xdr:spPr>
        <a:xfrm flipV="1">
          <a:off x="2019300" y="12477841"/>
          <a:ext cx="889000" cy="2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8" name="テキスト ボックス 187"/>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199</xdr:rowOff>
    </xdr:from>
    <xdr:to>
      <xdr:col>10</xdr:col>
      <xdr:colOff>114300</xdr:colOff>
      <xdr:row>74</xdr:row>
      <xdr:rowOff>88624</xdr:rowOff>
    </xdr:to>
    <xdr:cxnSp macro="">
      <xdr:nvCxnSpPr>
        <xdr:cNvPr id="189" name="直線コネクタ 188"/>
        <xdr:cNvCxnSpPr/>
      </xdr:nvCxnSpPr>
      <xdr:spPr>
        <a:xfrm flipV="1">
          <a:off x="1130300" y="1268749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91" name="テキスト ボックス 190"/>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2" name="フローチャート: 判断 191"/>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3" name="テキスト ボックス 192"/>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122493</xdr:rowOff>
    </xdr:from>
    <xdr:to>
      <xdr:col>24</xdr:col>
      <xdr:colOff>114300</xdr:colOff>
      <xdr:row>72</xdr:row>
      <xdr:rowOff>52643</xdr:rowOff>
    </xdr:to>
    <xdr:sp macro="" textlink="">
      <xdr:nvSpPr>
        <xdr:cNvPr id="199" name="楕円 198"/>
        <xdr:cNvSpPr/>
      </xdr:nvSpPr>
      <xdr:spPr>
        <a:xfrm>
          <a:off x="4584700" y="12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145370</xdr:rowOff>
    </xdr:from>
    <xdr:ext cx="599010" cy="259045"/>
    <xdr:sp macro="" textlink="">
      <xdr:nvSpPr>
        <xdr:cNvPr id="200" name="民生費該当値テキスト"/>
        <xdr:cNvSpPr txBox="1"/>
      </xdr:nvSpPr>
      <xdr:spPr>
        <a:xfrm>
          <a:off x="4686300" y="121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143883</xdr:rowOff>
    </xdr:from>
    <xdr:to>
      <xdr:col>20</xdr:col>
      <xdr:colOff>38100</xdr:colOff>
      <xdr:row>73</xdr:row>
      <xdr:rowOff>74033</xdr:rowOff>
    </xdr:to>
    <xdr:sp macro="" textlink="">
      <xdr:nvSpPr>
        <xdr:cNvPr id="201" name="楕円 200"/>
        <xdr:cNvSpPr/>
      </xdr:nvSpPr>
      <xdr:spPr>
        <a:xfrm>
          <a:off x="3746500" y="12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90560</xdr:rowOff>
    </xdr:from>
    <xdr:ext cx="599010" cy="259045"/>
    <xdr:sp macro="" textlink="">
      <xdr:nvSpPr>
        <xdr:cNvPr id="202" name="テキスト ボックス 201"/>
        <xdr:cNvSpPr txBox="1"/>
      </xdr:nvSpPr>
      <xdr:spPr>
        <a:xfrm>
          <a:off x="3497795" y="1226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82641</xdr:rowOff>
    </xdr:from>
    <xdr:to>
      <xdr:col>15</xdr:col>
      <xdr:colOff>101600</xdr:colOff>
      <xdr:row>73</xdr:row>
      <xdr:rowOff>12791</xdr:rowOff>
    </xdr:to>
    <xdr:sp macro="" textlink="">
      <xdr:nvSpPr>
        <xdr:cNvPr id="203" name="楕円 202"/>
        <xdr:cNvSpPr/>
      </xdr:nvSpPr>
      <xdr:spPr>
        <a:xfrm>
          <a:off x="2857500" y="12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29318</xdr:rowOff>
    </xdr:from>
    <xdr:ext cx="599010" cy="259045"/>
    <xdr:sp macro="" textlink="">
      <xdr:nvSpPr>
        <xdr:cNvPr id="204" name="テキスト ボックス 203"/>
        <xdr:cNvSpPr txBox="1"/>
      </xdr:nvSpPr>
      <xdr:spPr>
        <a:xfrm>
          <a:off x="2608795" y="12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120849</xdr:rowOff>
    </xdr:from>
    <xdr:to>
      <xdr:col>10</xdr:col>
      <xdr:colOff>165100</xdr:colOff>
      <xdr:row>74</xdr:row>
      <xdr:rowOff>50999</xdr:rowOff>
    </xdr:to>
    <xdr:sp macro="" textlink="">
      <xdr:nvSpPr>
        <xdr:cNvPr id="205" name="楕円 204"/>
        <xdr:cNvSpPr/>
      </xdr:nvSpPr>
      <xdr:spPr>
        <a:xfrm>
          <a:off x="1968500" y="12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67526</xdr:rowOff>
    </xdr:from>
    <xdr:ext cx="599010" cy="259045"/>
    <xdr:sp macro="" textlink="">
      <xdr:nvSpPr>
        <xdr:cNvPr id="206" name="テキスト ボックス 205"/>
        <xdr:cNvSpPr txBox="1"/>
      </xdr:nvSpPr>
      <xdr:spPr>
        <a:xfrm>
          <a:off x="1719795" y="124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37824</xdr:rowOff>
    </xdr:from>
    <xdr:to>
      <xdr:col>6</xdr:col>
      <xdr:colOff>38100</xdr:colOff>
      <xdr:row>74</xdr:row>
      <xdr:rowOff>139424</xdr:rowOff>
    </xdr:to>
    <xdr:sp macro="" textlink="">
      <xdr:nvSpPr>
        <xdr:cNvPr id="207" name="楕円 206"/>
        <xdr:cNvSpPr/>
      </xdr:nvSpPr>
      <xdr:spPr>
        <a:xfrm>
          <a:off x="1079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155951</xdr:rowOff>
    </xdr:from>
    <xdr:ext cx="599010" cy="259045"/>
    <xdr:sp macro="" textlink="">
      <xdr:nvSpPr>
        <xdr:cNvPr id="208" name="テキスト ボックス 207"/>
        <xdr:cNvSpPr txBox="1"/>
      </xdr:nvSpPr>
      <xdr:spPr>
        <a:xfrm>
          <a:off x="830795" y="1250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62891</xdr:rowOff>
    </xdr:from>
    <xdr:to>
      <xdr:col>24</xdr:col>
      <xdr:colOff>63500</xdr:colOff>
      <xdr:row>95</xdr:row>
      <xdr:rowOff>141339</xdr:rowOff>
    </xdr:to>
    <xdr:cxnSp macro="">
      <xdr:nvCxnSpPr>
        <xdr:cNvPr id="238" name="直線コネクタ 237"/>
        <xdr:cNvCxnSpPr/>
      </xdr:nvCxnSpPr>
      <xdr:spPr>
        <a:xfrm flipV="1">
          <a:off x="3797300" y="15664841"/>
          <a:ext cx="838200" cy="7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9"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98819</xdr:rowOff>
    </xdr:from>
    <xdr:to>
      <xdr:col>19</xdr:col>
      <xdr:colOff>177800</xdr:colOff>
      <xdr:row>95</xdr:row>
      <xdr:rowOff>141339</xdr:rowOff>
    </xdr:to>
    <xdr:cxnSp macro="">
      <xdr:nvCxnSpPr>
        <xdr:cNvPr id="241" name="直線コネクタ 240"/>
        <xdr:cNvCxnSpPr/>
      </xdr:nvCxnSpPr>
      <xdr:spPr>
        <a:xfrm>
          <a:off x="2908300" y="1638656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3" name="テキスト ボックス 242"/>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98819</xdr:rowOff>
    </xdr:from>
    <xdr:to>
      <xdr:col>15</xdr:col>
      <xdr:colOff>50800</xdr:colOff>
      <xdr:row>96</xdr:row>
      <xdr:rowOff>41554</xdr:rowOff>
    </xdr:to>
    <xdr:cxnSp macro="">
      <xdr:nvCxnSpPr>
        <xdr:cNvPr id="244" name="直線コネクタ 243"/>
        <xdr:cNvCxnSpPr/>
      </xdr:nvCxnSpPr>
      <xdr:spPr>
        <a:xfrm flipV="1">
          <a:off x="2019300" y="16386569"/>
          <a:ext cx="8890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6" name="テキスト ボックス 245"/>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41554</xdr:rowOff>
    </xdr:from>
    <xdr:to>
      <xdr:col>10</xdr:col>
      <xdr:colOff>114300</xdr:colOff>
      <xdr:row>96</xdr:row>
      <xdr:rowOff>79578</xdr:rowOff>
    </xdr:to>
    <xdr:cxnSp macro="">
      <xdr:nvCxnSpPr>
        <xdr:cNvPr id="247" name="直線コネクタ 246"/>
        <xdr:cNvCxnSpPr/>
      </xdr:nvCxnSpPr>
      <xdr:spPr>
        <a:xfrm flipV="1">
          <a:off x="1130300" y="16500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9" name="テキスト ボックス 248"/>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50" name="フローチャート: 判断 249"/>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51" name="テキスト ボックス 250"/>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12091</xdr:rowOff>
    </xdr:from>
    <xdr:to>
      <xdr:col>24</xdr:col>
      <xdr:colOff>114300</xdr:colOff>
      <xdr:row>91</xdr:row>
      <xdr:rowOff>113691</xdr:rowOff>
    </xdr:to>
    <xdr:sp macro="" textlink="">
      <xdr:nvSpPr>
        <xdr:cNvPr id="257" name="楕円 256"/>
        <xdr:cNvSpPr/>
      </xdr:nvSpPr>
      <xdr:spPr>
        <a:xfrm>
          <a:off x="4584700" y="156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34968</xdr:rowOff>
    </xdr:from>
    <xdr:ext cx="534377" cy="259045"/>
    <xdr:sp macro="" textlink="">
      <xdr:nvSpPr>
        <xdr:cNvPr id="258" name="衛生費該当値テキスト"/>
        <xdr:cNvSpPr txBox="1"/>
      </xdr:nvSpPr>
      <xdr:spPr>
        <a:xfrm>
          <a:off x="4686300" y="154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90539</xdr:rowOff>
    </xdr:from>
    <xdr:to>
      <xdr:col>20</xdr:col>
      <xdr:colOff>38100</xdr:colOff>
      <xdr:row>96</xdr:row>
      <xdr:rowOff>20689</xdr:rowOff>
    </xdr:to>
    <xdr:sp macro="" textlink="">
      <xdr:nvSpPr>
        <xdr:cNvPr id="259" name="楕円 258"/>
        <xdr:cNvSpPr/>
      </xdr:nvSpPr>
      <xdr:spPr>
        <a:xfrm>
          <a:off x="3746500" y="16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xdr:rowOff>
    </xdr:from>
    <xdr:ext cx="534377" cy="259045"/>
    <xdr:sp macro="" textlink="">
      <xdr:nvSpPr>
        <xdr:cNvPr id="260" name="テキスト ボックス 259"/>
        <xdr:cNvSpPr txBox="1"/>
      </xdr:nvSpPr>
      <xdr:spPr>
        <a:xfrm>
          <a:off x="3530111" y="164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48019</xdr:rowOff>
    </xdr:from>
    <xdr:to>
      <xdr:col>15</xdr:col>
      <xdr:colOff>101600</xdr:colOff>
      <xdr:row>95</xdr:row>
      <xdr:rowOff>149619</xdr:rowOff>
    </xdr:to>
    <xdr:sp macro="" textlink="">
      <xdr:nvSpPr>
        <xdr:cNvPr id="261" name="楕円 260"/>
        <xdr:cNvSpPr/>
      </xdr:nvSpPr>
      <xdr:spPr>
        <a:xfrm>
          <a:off x="2857500" y="163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140746</xdr:rowOff>
    </xdr:from>
    <xdr:ext cx="534377" cy="259045"/>
    <xdr:sp macro="" textlink="">
      <xdr:nvSpPr>
        <xdr:cNvPr id="262" name="テキスト ボックス 261"/>
        <xdr:cNvSpPr txBox="1"/>
      </xdr:nvSpPr>
      <xdr:spPr>
        <a:xfrm>
          <a:off x="2641111" y="164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162204</xdr:rowOff>
    </xdr:from>
    <xdr:to>
      <xdr:col>10</xdr:col>
      <xdr:colOff>165100</xdr:colOff>
      <xdr:row>96</xdr:row>
      <xdr:rowOff>92354</xdr:rowOff>
    </xdr:to>
    <xdr:sp macro="" textlink="">
      <xdr:nvSpPr>
        <xdr:cNvPr id="263" name="楕円 262"/>
        <xdr:cNvSpPr/>
      </xdr:nvSpPr>
      <xdr:spPr>
        <a:xfrm>
          <a:off x="1968500" y="16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83481</xdr:rowOff>
    </xdr:from>
    <xdr:ext cx="534377" cy="259045"/>
    <xdr:sp macro="" textlink="">
      <xdr:nvSpPr>
        <xdr:cNvPr id="264" name="テキスト ボックス 263"/>
        <xdr:cNvSpPr txBox="1"/>
      </xdr:nvSpPr>
      <xdr:spPr>
        <a:xfrm>
          <a:off x="1752111"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28778</xdr:rowOff>
    </xdr:from>
    <xdr:to>
      <xdr:col>6</xdr:col>
      <xdr:colOff>38100</xdr:colOff>
      <xdr:row>96</xdr:row>
      <xdr:rowOff>130378</xdr:rowOff>
    </xdr:to>
    <xdr:sp macro="" textlink="">
      <xdr:nvSpPr>
        <xdr:cNvPr id="265" name="楕円 264"/>
        <xdr:cNvSpPr/>
      </xdr:nvSpPr>
      <xdr:spPr>
        <a:xfrm>
          <a:off x="1079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121505</xdr:rowOff>
    </xdr:from>
    <xdr:ext cx="534377" cy="259045"/>
    <xdr:sp macro="" textlink="">
      <xdr:nvSpPr>
        <xdr:cNvPr id="266" name="テキスト ボックス 265"/>
        <xdr:cNvSpPr txBox="1"/>
      </xdr:nvSpPr>
      <xdr:spPr>
        <a:xfrm>
          <a:off x="863111"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149171</xdr:rowOff>
    </xdr:from>
    <xdr:to>
      <xdr:col>55</xdr:col>
      <xdr:colOff>0</xdr:colOff>
      <xdr:row>38</xdr:row>
      <xdr:rowOff>156355</xdr:rowOff>
    </xdr:to>
    <xdr:cxnSp macro="">
      <xdr:nvCxnSpPr>
        <xdr:cNvPr id="297" name="直線コネクタ 296"/>
        <xdr:cNvCxnSpPr/>
      </xdr:nvCxnSpPr>
      <xdr:spPr>
        <a:xfrm flipV="1">
          <a:off x="9639300" y="6664271"/>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8"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156355</xdr:rowOff>
    </xdr:from>
    <xdr:to>
      <xdr:col>50</xdr:col>
      <xdr:colOff>114300</xdr:colOff>
      <xdr:row>38</xdr:row>
      <xdr:rowOff>158314</xdr:rowOff>
    </xdr:to>
    <xdr:cxnSp macro="">
      <xdr:nvCxnSpPr>
        <xdr:cNvPr id="300" name="直線コネクタ 299"/>
        <xdr:cNvCxnSpPr/>
      </xdr:nvCxnSpPr>
      <xdr:spPr>
        <a:xfrm flipV="1">
          <a:off x="8750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2" name="テキスト ボックス 301"/>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156355</xdr:rowOff>
    </xdr:from>
    <xdr:to>
      <xdr:col>45</xdr:col>
      <xdr:colOff>177800</xdr:colOff>
      <xdr:row>38</xdr:row>
      <xdr:rowOff>158314</xdr:rowOff>
    </xdr:to>
    <xdr:cxnSp macro="">
      <xdr:nvCxnSpPr>
        <xdr:cNvPr id="303" name="直線コネクタ 302"/>
        <xdr:cNvCxnSpPr/>
      </xdr:nvCxnSpPr>
      <xdr:spPr>
        <a:xfrm>
          <a:off x="7861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5" name="テキスト ボックス 304"/>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156355</xdr:rowOff>
    </xdr:to>
    <xdr:cxnSp macro="">
      <xdr:nvCxnSpPr>
        <xdr:cNvPr id="306" name="直線コネクタ 305"/>
        <xdr:cNvCxnSpPr/>
      </xdr:nvCxnSpPr>
      <xdr:spPr>
        <a:xfrm>
          <a:off x="6972300" y="664663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8" name="テキスト ボックス 307"/>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10" name="テキスト ボックス 309"/>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98371</xdr:rowOff>
    </xdr:from>
    <xdr:to>
      <xdr:col>55</xdr:col>
      <xdr:colOff>50800</xdr:colOff>
      <xdr:row>39</xdr:row>
      <xdr:rowOff>28521</xdr:rowOff>
    </xdr:to>
    <xdr:sp macro="" textlink="">
      <xdr:nvSpPr>
        <xdr:cNvPr id="316" name="楕円 315"/>
        <xdr:cNvSpPr/>
      </xdr:nvSpPr>
      <xdr:spPr>
        <a:xfrm>
          <a:off x="10426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13298</xdr:rowOff>
    </xdr:from>
    <xdr:ext cx="378565" cy="259045"/>
    <xdr:sp macro="" textlink="">
      <xdr:nvSpPr>
        <xdr:cNvPr id="317" name="労働費該当値テキスト"/>
        <xdr:cNvSpPr txBox="1"/>
      </xdr:nvSpPr>
      <xdr:spPr>
        <a:xfrm>
          <a:off x="10528300" y="652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105555</xdr:rowOff>
    </xdr:from>
    <xdr:to>
      <xdr:col>50</xdr:col>
      <xdr:colOff>165100</xdr:colOff>
      <xdr:row>39</xdr:row>
      <xdr:rowOff>35705</xdr:rowOff>
    </xdr:to>
    <xdr:sp macro="" textlink="">
      <xdr:nvSpPr>
        <xdr:cNvPr id="318" name="楕円 317"/>
        <xdr:cNvSpPr/>
      </xdr:nvSpPr>
      <xdr:spPr>
        <a:xfrm>
          <a:off x="9588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26832</xdr:rowOff>
    </xdr:from>
    <xdr:ext cx="378565" cy="259045"/>
    <xdr:sp macro="" textlink="">
      <xdr:nvSpPr>
        <xdr:cNvPr id="319" name="テキスト ボックス 318"/>
        <xdr:cNvSpPr txBox="1"/>
      </xdr:nvSpPr>
      <xdr:spPr>
        <a:xfrm>
          <a:off x="9450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107514</xdr:rowOff>
    </xdr:from>
    <xdr:to>
      <xdr:col>46</xdr:col>
      <xdr:colOff>38100</xdr:colOff>
      <xdr:row>39</xdr:row>
      <xdr:rowOff>37664</xdr:rowOff>
    </xdr:to>
    <xdr:sp macro="" textlink="">
      <xdr:nvSpPr>
        <xdr:cNvPr id="320" name="楕円 319"/>
        <xdr:cNvSpPr/>
      </xdr:nvSpPr>
      <xdr:spPr>
        <a:xfrm>
          <a:off x="8699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28791</xdr:rowOff>
    </xdr:from>
    <xdr:ext cx="378565" cy="259045"/>
    <xdr:sp macro="" textlink="">
      <xdr:nvSpPr>
        <xdr:cNvPr id="321" name="テキスト ボックス 320"/>
        <xdr:cNvSpPr txBox="1"/>
      </xdr:nvSpPr>
      <xdr:spPr>
        <a:xfrm>
          <a:off x="8561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22" name="楕円 321"/>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26832</xdr:rowOff>
    </xdr:from>
    <xdr:ext cx="378565" cy="259045"/>
    <xdr:sp macro="" textlink="">
      <xdr:nvSpPr>
        <xdr:cNvPr id="323" name="テキスト ボックス 322"/>
        <xdr:cNvSpPr txBox="1"/>
      </xdr:nvSpPr>
      <xdr:spPr>
        <a:xfrm>
          <a:off x="7672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80735</xdr:rowOff>
    </xdr:from>
    <xdr:to>
      <xdr:col>36</xdr:col>
      <xdr:colOff>165100</xdr:colOff>
      <xdr:row>39</xdr:row>
      <xdr:rowOff>10885</xdr:rowOff>
    </xdr:to>
    <xdr:sp macro="" textlink="">
      <xdr:nvSpPr>
        <xdr:cNvPr id="324" name="楕円 323"/>
        <xdr:cNvSpPr/>
      </xdr:nvSpPr>
      <xdr:spPr>
        <a:xfrm>
          <a:off x="6921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2012</xdr:rowOff>
    </xdr:from>
    <xdr:ext cx="378565" cy="259045"/>
    <xdr:sp macro="" textlink="">
      <xdr:nvSpPr>
        <xdr:cNvPr id="325" name="テキスト ボックス 324"/>
        <xdr:cNvSpPr txBox="1"/>
      </xdr:nvSpPr>
      <xdr:spPr>
        <a:xfrm>
          <a:off x="6783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100914</xdr:rowOff>
    </xdr:from>
    <xdr:to>
      <xdr:col>55</xdr:col>
      <xdr:colOff>0</xdr:colOff>
      <xdr:row>57</xdr:row>
      <xdr:rowOff>143663</xdr:rowOff>
    </xdr:to>
    <xdr:cxnSp macro="">
      <xdr:nvCxnSpPr>
        <xdr:cNvPr id="354" name="直線コネクタ 353"/>
        <xdr:cNvCxnSpPr/>
      </xdr:nvCxnSpPr>
      <xdr:spPr>
        <a:xfrm>
          <a:off x="9639300" y="9873564"/>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5"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100914</xdr:rowOff>
    </xdr:from>
    <xdr:to>
      <xdr:col>50</xdr:col>
      <xdr:colOff>114300</xdr:colOff>
      <xdr:row>57</xdr:row>
      <xdr:rowOff>156388</xdr:rowOff>
    </xdr:to>
    <xdr:cxnSp macro="">
      <xdr:nvCxnSpPr>
        <xdr:cNvPr id="357" name="直線コネクタ 356"/>
        <xdr:cNvCxnSpPr/>
      </xdr:nvCxnSpPr>
      <xdr:spPr>
        <a:xfrm flipV="1">
          <a:off x="8750300" y="987356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9" name="テキスト ボックス 358"/>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51270</xdr:rowOff>
    </xdr:from>
    <xdr:to>
      <xdr:col>45</xdr:col>
      <xdr:colOff>177800</xdr:colOff>
      <xdr:row>57</xdr:row>
      <xdr:rowOff>156388</xdr:rowOff>
    </xdr:to>
    <xdr:cxnSp macro="">
      <xdr:nvCxnSpPr>
        <xdr:cNvPr id="360" name="直線コネクタ 359"/>
        <xdr:cNvCxnSpPr/>
      </xdr:nvCxnSpPr>
      <xdr:spPr>
        <a:xfrm>
          <a:off x="7861300" y="9823920"/>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2" name="テキスト ボックス 361"/>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51270</xdr:rowOff>
    </xdr:from>
    <xdr:to>
      <xdr:col>41</xdr:col>
      <xdr:colOff>50800</xdr:colOff>
      <xdr:row>57</xdr:row>
      <xdr:rowOff>140995</xdr:rowOff>
    </xdr:to>
    <xdr:cxnSp macro="">
      <xdr:nvCxnSpPr>
        <xdr:cNvPr id="363" name="直線コネクタ 362"/>
        <xdr:cNvCxnSpPr/>
      </xdr:nvCxnSpPr>
      <xdr:spPr>
        <a:xfrm flipV="1">
          <a:off x="6972300" y="982392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5" name="テキスト ボックス 364"/>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7" name="テキスト ボックス 366"/>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92863</xdr:rowOff>
    </xdr:from>
    <xdr:to>
      <xdr:col>55</xdr:col>
      <xdr:colOff>50800</xdr:colOff>
      <xdr:row>58</xdr:row>
      <xdr:rowOff>23013</xdr:rowOff>
    </xdr:to>
    <xdr:sp macro="" textlink="">
      <xdr:nvSpPr>
        <xdr:cNvPr id="373" name="楕円 372"/>
        <xdr:cNvSpPr/>
      </xdr:nvSpPr>
      <xdr:spPr>
        <a:xfrm>
          <a:off x="10426700" y="98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71290</xdr:rowOff>
    </xdr:from>
    <xdr:ext cx="534377" cy="259045"/>
    <xdr:sp macro="" textlink="">
      <xdr:nvSpPr>
        <xdr:cNvPr id="374" name="農林水産業費該当値テキスト"/>
        <xdr:cNvSpPr txBox="1"/>
      </xdr:nvSpPr>
      <xdr:spPr>
        <a:xfrm>
          <a:off x="10528300" y="98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50114</xdr:rowOff>
    </xdr:from>
    <xdr:to>
      <xdr:col>50</xdr:col>
      <xdr:colOff>165100</xdr:colOff>
      <xdr:row>57</xdr:row>
      <xdr:rowOff>151714</xdr:rowOff>
    </xdr:to>
    <xdr:sp macro="" textlink="">
      <xdr:nvSpPr>
        <xdr:cNvPr id="375" name="楕円 374"/>
        <xdr:cNvSpPr/>
      </xdr:nvSpPr>
      <xdr:spPr>
        <a:xfrm>
          <a:off x="9588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142841</xdr:rowOff>
    </xdr:from>
    <xdr:ext cx="534377" cy="259045"/>
    <xdr:sp macro="" textlink="">
      <xdr:nvSpPr>
        <xdr:cNvPr id="376" name="テキスト ボックス 375"/>
        <xdr:cNvSpPr txBox="1"/>
      </xdr:nvSpPr>
      <xdr:spPr>
        <a:xfrm>
          <a:off x="9372111" y="9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105588</xdr:rowOff>
    </xdr:from>
    <xdr:to>
      <xdr:col>46</xdr:col>
      <xdr:colOff>38100</xdr:colOff>
      <xdr:row>58</xdr:row>
      <xdr:rowOff>35738</xdr:rowOff>
    </xdr:to>
    <xdr:sp macro="" textlink="">
      <xdr:nvSpPr>
        <xdr:cNvPr id="377" name="楕円 376"/>
        <xdr:cNvSpPr/>
      </xdr:nvSpPr>
      <xdr:spPr>
        <a:xfrm>
          <a:off x="8699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26865</xdr:rowOff>
    </xdr:from>
    <xdr:ext cx="534377" cy="259045"/>
    <xdr:sp macro="" textlink="">
      <xdr:nvSpPr>
        <xdr:cNvPr id="378" name="テキスト ボックス 377"/>
        <xdr:cNvSpPr txBox="1"/>
      </xdr:nvSpPr>
      <xdr:spPr>
        <a:xfrm>
          <a:off x="8483111" y="9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xdr:rowOff>
    </xdr:from>
    <xdr:to>
      <xdr:col>41</xdr:col>
      <xdr:colOff>101600</xdr:colOff>
      <xdr:row>57</xdr:row>
      <xdr:rowOff>102070</xdr:rowOff>
    </xdr:to>
    <xdr:sp macro="" textlink="">
      <xdr:nvSpPr>
        <xdr:cNvPr id="379" name="楕円 378"/>
        <xdr:cNvSpPr/>
      </xdr:nvSpPr>
      <xdr:spPr>
        <a:xfrm>
          <a:off x="7810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93197</xdr:rowOff>
    </xdr:from>
    <xdr:ext cx="534377" cy="259045"/>
    <xdr:sp macro="" textlink="">
      <xdr:nvSpPr>
        <xdr:cNvPr id="380" name="テキスト ボックス 379"/>
        <xdr:cNvSpPr txBox="1"/>
      </xdr:nvSpPr>
      <xdr:spPr>
        <a:xfrm>
          <a:off x="7594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90195</xdr:rowOff>
    </xdr:from>
    <xdr:to>
      <xdr:col>36</xdr:col>
      <xdr:colOff>165100</xdr:colOff>
      <xdr:row>58</xdr:row>
      <xdr:rowOff>20345</xdr:rowOff>
    </xdr:to>
    <xdr:sp macro="" textlink="">
      <xdr:nvSpPr>
        <xdr:cNvPr id="381" name="楕円 380"/>
        <xdr:cNvSpPr/>
      </xdr:nvSpPr>
      <xdr:spPr>
        <a:xfrm>
          <a:off x="6921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11472</xdr:rowOff>
    </xdr:from>
    <xdr:ext cx="534377" cy="259045"/>
    <xdr:sp macro="" textlink="">
      <xdr:nvSpPr>
        <xdr:cNvPr id="382" name="テキスト ボックス 381"/>
        <xdr:cNvSpPr txBox="1"/>
      </xdr:nvSpPr>
      <xdr:spPr>
        <a:xfrm>
          <a:off x="6705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157550</xdr:rowOff>
    </xdr:from>
    <xdr:to>
      <xdr:col>55</xdr:col>
      <xdr:colOff>0</xdr:colOff>
      <xdr:row>77</xdr:row>
      <xdr:rowOff>89370</xdr:rowOff>
    </xdr:to>
    <xdr:cxnSp macro="">
      <xdr:nvCxnSpPr>
        <xdr:cNvPr id="411" name="直線コネクタ 410"/>
        <xdr:cNvCxnSpPr/>
      </xdr:nvCxnSpPr>
      <xdr:spPr>
        <a:xfrm>
          <a:off x="9639300" y="13187750"/>
          <a:ext cx="8382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2"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157550</xdr:rowOff>
    </xdr:from>
    <xdr:to>
      <xdr:col>50</xdr:col>
      <xdr:colOff>114300</xdr:colOff>
      <xdr:row>77</xdr:row>
      <xdr:rowOff>66242</xdr:rowOff>
    </xdr:to>
    <xdr:cxnSp macro="">
      <xdr:nvCxnSpPr>
        <xdr:cNvPr id="414" name="直線コネクタ 413"/>
        <xdr:cNvCxnSpPr/>
      </xdr:nvCxnSpPr>
      <xdr:spPr>
        <a:xfrm flipV="1">
          <a:off x="8750300" y="13187750"/>
          <a:ext cx="8890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66242</xdr:rowOff>
    </xdr:from>
    <xdr:to>
      <xdr:col>45</xdr:col>
      <xdr:colOff>177800</xdr:colOff>
      <xdr:row>77</xdr:row>
      <xdr:rowOff>66242</xdr:rowOff>
    </xdr:to>
    <xdr:cxnSp macro="">
      <xdr:nvCxnSpPr>
        <xdr:cNvPr id="417" name="直線コネクタ 416"/>
        <xdr:cNvCxnSpPr/>
      </xdr:nvCxnSpPr>
      <xdr:spPr>
        <a:xfrm>
          <a:off x="7861300" y="1326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9" name="テキスト ボックス 418"/>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66242</xdr:rowOff>
    </xdr:from>
    <xdr:to>
      <xdr:col>41</xdr:col>
      <xdr:colOff>50800</xdr:colOff>
      <xdr:row>77</xdr:row>
      <xdr:rowOff>166142</xdr:rowOff>
    </xdr:to>
    <xdr:cxnSp macro="">
      <xdr:nvCxnSpPr>
        <xdr:cNvPr id="420" name="直線コネクタ 419"/>
        <xdr:cNvCxnSpPr/>
      </xdr:nvCxnSpPr>
      <xdr:spPr>
        <a:xfrm flipV="1">
          <a:off x="6972300" y="13267892"/>
          <a:ext cx="889000" cy="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2" name="テキスト ボックス 421"/>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4" name="テキスト ボックス 423"/>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38570</xdr:rowOff>
    </xdr:from>
    <xdr:to>
      <xdr:col>55</xdr:col>
      <xdr:colOff>50800</xdr:colOff>
      <xdr:row>77</xdr:row>
      <xdr:rowOff>140170</xdr:rowOff>
    </xdr:to>
    <xdr:sp macro="" textlink="">
      <xdr:nvSpPr>
        <xdr:cNvPr id="430" name="楕円 429"/>
        <xdr:cNvSpPr/>
      </xdr:nvSpPr>
      <xdr:spPr>
        <a:xfrm>
          <a:off x="10426700" y="132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16997</xdr:rowOff>
    </xdr:from>
    <xdr:ext cx="534377" cy="259045"/>
    <xdr:sp macro="" textlink="">
      <xdr:nvSpPr>
        <xdr:cNvPr id="431" name="商工費該当値テキスト"/>
        <xdr:cNvSpPr txBox="1"/>
      </xdr:nvSpPr>
      <xdr:spPr>
        <a:xfrm>
          <a:off x="10528300" y="132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106750</xdr:rowOff>
    </xdr:from>
    <xdr:to>
      <xdr:col>50</xdr:col>
      <xdr:colOff>165100</xdr:colOff>
      <xdr:row>77</xdr:row>
      <xdr:rowOff>36900</xdr:rowOff>
    </xdr:to>
    <xdr:sp macro="" textlink="">
      <xdr:nvSpPr>
        <xdr:cNvPr id="432" name="楕円 431"/>
        <xdr:cNvSpPr/>
      </xdr:nvSpPr>
      <xdr:spPr>
        <a:xfrm>
          <a:off x="9588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28027</xdr:rowOff>
    </xdr:from>
    <xdr:ext cx="534377" cy="259045"/>
    <xdr:sp macro="" textlink="">
      <xdr:nvSpPr>
        <xdr:cNvPr id="433" name="テキスト ボックス 432"/>
        <xdr:cNvSpPr txBox="1"/>
      </xdr:nvSpPr>
      <xdr:spPr>
        <a:xfrm>
          <a:off x="9372111" y="132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15442</xdr:rowOff>
    </xdr:from>
    <xdr:to>
      <xdr:col>46</xdr:col>
      <xdr:colOff>38100</xdr:colOff>
      <xdr:row>77</xdr:row>
      <xdr:rowOff>117042</xdr:rowOff>
    </xdr:to>
    <xdr:sp macro="" textlink="">
      <xdr:nvSpPr>
        <xdr:cNvPr id="434" name="楕円 433"/>
        <xdr:cNvSpPr/>
      </xdr:nvSpPr>
      <xdr:spPr>
        <a:xfrm>
          <a:off x="8699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108169</xdr:rowOff>
    </xdr:from>
    <xdr:ext cx="534377" cy="259045"/>
    <xdr:sp macro="" textlink="">
      <xdr:nvSpPr>
        <xdr:cNvPr id="435" name="テキスト ボックス 434"/>
        <xdr:cNvSpPr txBox="1"/>
      </xdr:nvSpPr>
      <xdr:spPr>
        <a:xfrm>
          <a:off x="8483111" y="133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15442</xdr:rowOff>
    </xdr:from>
    <xdr:to>
      <xdr:col>41</xdr:col>
      <xdr:colOff>101600</xdr:colOff>
      <xdr:row>77</xdr:row>
      <xdr:rowOff>117042</xdr:rowOff>
    </xdr:to>
    <xdr:sp macro="" textlink="">
      <xdr:nvSpPr>
        <xdr:cNvPr id="436" name="楕円 435"/>
        <xdr:cNvSpPr/>
      </xdr:nvSpPr>
      <xdr:spPr>
        <a:xfrm>
          <a:off x="7810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108169</xdr:rowOff>
    </xdr:from>
    <xdr:ext cx="534377" cy="259045"/>
    <xdr:sp macro="" textlink="">
      <xdr:nvSpPr>
        <xdr:cNvPr id="437" name="テキスト ボックス 436"/>
        <xdr:cNvSpPr txBox="1"/>
      </xdr:nvSpPr>
      <xdr:spPr>
        <a:xfrm>
          <a:off x="7594111" y="133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115342</xdr:rowOff>
    </xdr:from>
    <xdr:to>
      <xdr:col>36</xdr:col>
      <xdr:colOff>165100</xdr:colOff>
      <xdr:row>78</xdr:row>
      <xdr:rowOff>45492</xdr:rowOff>
    </xdr:to>
    <xdr:sp macro="" textlink="">
      <xdr:nvSpPr>
        <xdr:cNvPr id="438" name="楕円 437"/>
        <xdr:cNvSpPr/>
      </xdr:nvSpPr>
      <xdr:spPr>
        <a:xfrm>
          <a:off x="6921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36619</xdr:rowOff>
    </xdr:from>
    <xdr:ext cx="534377" cy="259045"/>
    <xdr:sp macro="" textlink="">
      <xdr:nvSpPr>
        <xdr:cNvPr id="439" name="テキスト ボックス 438"/>
        <xdr:cNvSpPr txBox="1"/>
      </xdr:nvSpPr>
      <xdr:spPr>
        <a:xfrm>
          <a:off x="6705111" y="134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64923</xdr:rowOff>
    </xdr:from>
    <xdr:to>
      <xdr:col>55</xdr:col>
      <xdr:colOff>0</xdr:colOff>
      <xdr:row>96</xdr:row>
      <xdr:rowOff>140043</xdr:rowOff>
    </xdr:to>
    <xdr:cxnSp macro="">
      <xdr:nvCxnSpPr>
        <xdr:cNvPr id="469" name="直線コネクタ 468"/>
        <xdr:cNvCxnSpPr/>
      </xdr:nvCxnSpPr>
      <xdr:spPr>
        <a:xfrm>
          <a:off x="9639300" y="16524123"/>
          <a:ext cx="838200" cy="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138455</xdr:rowOff>
    </xdr:from>
    <xdr:to>
      <xdr:col>50</xdr:col>
      <xdr:colOff>114300</xdr:colOff>
      <xdr:row>96</xdr:row>
      <xdr:rowOff>64923</xdr:rowOff>
    </xdr:to>
    <xdr:cxnSp macro="">
      <xdr:nvCxnSpPr>
        <xdr:cNvPr id="472" name="直線コネクタ 471"/>
        <xdr:cNvCxnSpPr/>
      </xdr:nvCxnSpPr>
      <xdr:spPr>
        <a:xfrm>
          <a:off x="8750300" y="16426205"/>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138455</xdr:rowOff>
    </xdr:from>
    <xdr:to>
      <xdr:col>45</xdr:col>
      <xdr:colOff>177800</xdr:colOff>
      <xdr:row>97</xdr:row>
      <xdr:rowOff>82435</xdr:rowOff>
    </xdr:to>
    <xdr:cxnSp macro="">
      <xdr:nvCxnSpPr>
        <xdr:cNvPr id="475" name="直線コネクタ 474"/>
        <xdr:cNvCxnSpPr/>
      </xdr:nvCxnSpPr>
      <xdr:spPr>
        <a:xfrm flipV="1">
          <a:off x="7861300" y="16426205"/>
          <a:ext cx="889000" cy="2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75794</xdr:rowOff>
    </xdr:from>
    <xdr:to>
      <xdr:col>41</xdr:col>
      <xdr:colOff>50800</xdr:colOff>
      <xdr:row>97</xdr:row>
      <xdr:rowOff>82435</xdr:rowOff>
    </xdr:to>
    <xdr:cxnSp macro="">
      <xdr:nvCxnSpPr>
        <xdr:cNvPr id="478" name="直線コネクタ 477"/>
        <xdr:cNvCxnSpPr/>
      </xdr:nvCxnSpPr>
      <xdr:spPr>
        <a:xfrm>
          <a:off x="6972300" y="167064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80" name="テキスト ボックス 479"/>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2" name="テキスト ボックス 481"/>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89243</xdr:rowOff>
    </xdr:from>
    <xdr:to>
      <xdr:col>55</xdr:col>
      <xdr:colOff>50800</xdr:colOff>
      <xdr:row>97</xdr:row>
      <xdr:rowOff>19393</xdr:rowOff>
    </xdr:to>
    <xdr:sp macro="" textlink="">
      <xdr:nvSpPr>
        <xdr:cNvPr id="488" name="楕円 487"/>
        <xdr:cNvSpPr/>
      </xdr:nvSpPr>
      <xdr:spPr>
        <a:xfrm>
          <a:off x="104267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112120</xdr:rowOff>
    </xdr:from>
    <xdr:ext cx="534377" cy="259045"/>
    <xdr:sp macro="" textlink="">
      <xdr:nvSpPr>
        <xdr:cNvPr id="489" name="土木費該当値テキスト"/>
        <xdr:cNvSpPr txBox="1"/>
      </xdr:nvSpPr>
      <xdr:spPr>
        <a:xfrm>
          <a:off x="10528300" y="163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14123</xdr:rowOff>
    </xdr:from>
    <xdr:to>
      <xdr:col>50</xdr:col>
      <xdr:colOff>165100</xdr:colOff>
      <xdr:row>96</xdr:row>
      <xdr:rowOff>115723</xdr:rowOff>
    </xdr:to>
    <xdr:sp macro="" textlink="">
      <xdr:nvSpPr>
        <xdr:cNvPr id="490" name="楕円 489"/>
        <xdr:cNvSpPr/>
      </xdr:nvSpPr>
      <xdr:spPr>
        <a:xfrm>
          <a:off x="95885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132250</xdr:rowOff>
    </xdr:from>
    <xdr:ext cx="534377" cy="259045"/>
    <xdr:sp macro="" textlink="">
      <xdr:nvSpPr>
        <xdr:cNvPr id="491" name="テキスト ボックス 490"/>
        <xdr:cNvSpPr txBox="1"/>
      </xdr:nvSpPr>
      <xdr:spPr>
        <a:xfrm>
          <a:off x="9372111" y="162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87655</xdr:rowOff>
    </xdr:from>
    <xdr:to>
      <xdr:col>46</xdr:col>
      <xdr:colOff>38100</xdr:colOff>
      <xdr:row>96</xdr:row>
      <xdr:rowOff>17805</xdr:rowOff>
    </xdr:to>
    <xdr:sp macro="" textlink="">
      <xdr:nvSpPr>
        <xdr:cNvPr id="492" name="楕円 491"/>
        <xdr:cNvSpPr/>
      </xdr:nvSpPr>
      <xdr:spPr>
        <a:xfrm>
          <a:off x="8699500" y="163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34332</xdr:rowOff>
    </xdr:from>
    <xdr:ext cx="534377" cy="259045"/>
    <xdr:sp macro="" textlink="">
      <xdr:nvSpPr>
        <xdr:cNvPr id="493" name="テキスト ボックス 492"/>
        <xdr:cNvSpPr txBox="1"/>
      </xdr:nvSpPr>
      <xdr:spPr>
        <a:xfrm>
          <a:off x="8483111" y="16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31635</xdr:rowOff>
    </xdr:from>
    <xdr:to>
      <xdr:col>41</xdr:col>
      <xdr:colOff>101600</xdr:colOff>
      <xdr:row>97</xdr:row>
      <xdr:rowOff>133235</xdr:rowOff>
    </xdr:to>
    <xdr:sp macro="" textlink="">
      <xdr:nvSpPr>
        <xdr:cNvPr id="494" name="楕円 493"/>
        <xdr:cNvSpPr/>
      </xdr:nvSpPr>
      <xdr:spPr>
        <a:xfrm>
          <a:off x="7810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124362</xdr:rowOff>
    </xdr:from>
    <xdr:ext cx="534377" cy="259045"/>
    <xdr:sp macro="" textlink="">
      <xdr:nvSpPr>
        <xdr:cNvPr id="495" name="テキスト ボックス 494"/>
        <xdr:cNvSpPr txBox="1"/>
      </xdr:nvSpPr>
      <xdr:spPr>
        <a:xfrm>
          <a:off x="7594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24994</xdr:rowOff>
    </xdr:from>
    <xdr:to>
      <xdr:col>36</xdr:col>
      <xdr:colOff>165100</xdr:colOff>
      <xdr:row>97</xdr:row>
      <xdr:rowOff>126594</xdr:rowOff>
    </xdr:to>
    <xdr:sp macro="" textlink="">
      <xdr:nvSpPr>
        <xdr:cNvPr id="496" name="楕円 495"/>
        <xdr:cNvSpPr/>
      </xdr:nvSpPr>
      <xdr:spPr>
        <a:xfrm>
          <a:off x="6921500" y="166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143121</xdr:rowOff>
    </xdr:from>
    <xdr:ext cx="534377" cy="259045"/>
    <xdr:sp macro="" textlink="">
      <xdr:nvSpPr>
        <xdr:cNvPr id="497" name="テキスト ボックス 496"/>
        <xdr:cNvSpPr txBox="1"/>
      </xdr:nvSpPr>
      <xdr:spPr>
        <a:xfrm>
          <a:off x="6705111" y="164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130676</xdr:rowOff>
    </xdr:from>
    <xdr:to>
      <xdr:col>85</xdr:col>
      <xdr:colOff>127000</xdr:colOff>
      <xdr:row>38</xdr:row>
      <xdr:rowOff>11782</xdr:rowOff>
    </xdr:to>
    <xdr:cxnSp macro="">
      <xdr:nvCxnSpPr>
        <xdr:cNvPr id="528" name="直線コネクタ 527"/>
        <xdr:cNvCxnSpPr/>
      </xdr:nvCxnSpPr>
      <xdr:spPr>
        <a:xfrm flipV="1">
          <a:off x="15481300" y="6474326"/>
          <a:ext cx="8382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7351</xdr:rowOff>
    </xdr:from>
    <xdr:to>
      <xdr:col>81</xdr:col>
      <xdr:colOff>50800</xdr:colOff>
      <xdr:row>38</xdr:row>
      <xdr:rowOff>11782</xdr:rowOff>
    </xdr:to>
    <xdr:cxnSp macro="">
      <xdr:nvCxnSpPr>
        <xdr:cNvPr id="531" name="直線コネクタ 530"/>
        <xdr:cNvCxnSpPr/>
      </xdr:nvCxnSpPr>
      <xdr:spPr>
        <a:xfrm>
          <a:off x="14592300" y="6522451"/>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160013</xdr:rowOff>
    </xdr:from>
    <xdr:to>
      <xdr:col>76</xdr:col>
      <xdr:colOff>114300</xdr:colOff>
      <xdr:row>38</xdr:row>
      <xdr:rowOff>7351</xdr:rowOff>
    </xdr:to>
    <xdr:cxnSp macro="">
      <xdr:nvCxnSpPr>
        <xdr:cNvPr id="534" name="直線コネクタ 533"/>
        <xdr:cNvCxnSpPr/>
      </xdr:nvCxnSpPr>
      <xdr:spPr>
        <a:xfrm>
          <a:off x="13703300" y="650366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160013</xdr:rowOff>
    </xdr:from>
    <xdr:to>
      <xdr:col>71</xdr:col>
      <xdr:colOff>177800</xdr:colOff>
      <xdr:row>38</xdr:row>
      <xdr:rowOff>31714</xdr:rowOff>
    </xdr:to>
    <xdr:cxnSp macro="">
      <xdr:nvCxnSpPr>
        <xdr:cNvPr id="537" name="直線コネクタ 536"/>
        <xdr:cNvCxnSpPr/>
      </xdr:nvCxnSpPr>
      <xdr:spPr>
        <a:xfrm flipV="1">
          <a:off x="12814300" y="6503663"/>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9" name="テキスト ボックス 538"/>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41" name="テキスト ボックス 540"/>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79876</xdr:rowOff>
    </xdr:from>
    <xdr:to>
      <xdr:col>85</xdr:col>
      <xdr:colOff>177800</xdr:colOff>
      <xdr:row>38</xdr:row>
      <xdr:rowOff>10026</xdr:rowOff>
    </xdr:to>
    <xdr:sp macro="" textlink="">
      <xdr:nvSpPr>
        <xdr:cNvPr id="547" name="楕円 546"/>
        <xdr:cNvSpPr/>
      </xdr:nvSpPr>
      <xdr:spPr>
        <a:xfrm>
          <a:off x="16268700" y="6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102753</xdr:rowOff>
    </xdr:from>
    <xdr:ext cx="534377" cy="259045"/>
    <xdr:sp macro="" textlink="">
      <xdr:nvSpPr>
        <xdr:cNvPr id="548" name="消防費該当値テキスト"/>
        <xdr:cNvSpPr txBox="1"/>
      </xdr:nvSpPr>
      <xdr:spPr>
        <a:xfrm>
          <a:off x="16370300" y="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132432</xdr:rowOff>
    </xdr:from>
    <xdr:to>
      <xdr:col>81</xdr:col>
      <xdr:colOff>101600</xdr:colOff>
      <xdr:row>38</xdr:row>
      <xdr:rowOff>62582</xdr:rowOff>
    </xdr:to>
    <xdr:sp macro="" textlink="">
      <xdr:nvSpPr>
        <xdr:cNvPr id="549" name="楕円 548"/>
        <xdr:cNvSpPr/>
      </xdr:nvSpPr>
      <xdr:spPr>
        <a:xfrm>
          <a:off x="15430500" y="64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79109</xdr:rowOff>
    </xdr:from>
    <xdr:ext cx="534377" cy="259045"/>
    <xdr:sp macro="" textlink="">
      <xdr:nvSpPr>
        <xdr:cNvPr id="550" name="テキスト ボックス 549"/>
        <xdr:cNvSpPr txBox="1"/>
      </xdr:nvSpPr>
      <xdr:spPr>
        <a:xfrm>
          <a:off x="15214111" y="62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128001</xdr:rowOff>
    </xdr:from>
    <xdr:to>
      <xdr:col>76</xdr:col>
      <xdr:colOff>165100</xdr:colOff>
      <xdr:row>38</xdr:row>
      <xdr:rowOff>58151</xdr:rowOff>
    </xdr:to>
    <xdr:sp macro="" textlink="">
      <xdr:nvSpPr>
        <xdr:cNvPr id="551" name="楕円 550"/>
        <xdr:cNvSpPr/>
      </xdr:nvSpPr>
      <xdr:spPr>
        <a:xfrm>
          <a:off x="14541500" y="6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74678</xdr:rowOff>
    </xdr:from>
    <xdr:ext cx="534377" cy="259045"/>
    <xdr:sp macro="" textlink="">
      <xdr:nvSpPr>
        <xdr:cNvPr id="552" name="テキスト ボックス 551"/>
        <xdr:cNvSpPr txBox="1"/>
      </xdr:nvSpPr>
      <xdr:spPr>
        <a:xfrm>
          <a:off x="14325111" y="62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109213</xdr:rowOff>
    </xdr:from>
    <xdr:to>
      <xdr:col>72</xdr:col>
      <xdr:colOff>38100</xdr:colOff>
      <xdr:row>38</xdr:row>
      <xdr:rowOff>39363</xdr:rowOff>
    </xdr:to>
    <xdr:sp macro="" textlink="">
      <xdr:nvSpPr>
        <xdr:cNvPr id="553" name="楕円 552"/>
        <xdr:cNvSpPr/>
      </xdr:nvSpPr>
      <xdr:spPr>
        <a:xfrm>
          <a:off x="13652500" y="64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55890</xdr:rowOff>
    </xdr:from>
    <xdr:ext cx="534377" cy="259045"/>
    <xdr:sp macro="" textlink="">
      <xdr:nvSpPr>
        <xdr:cNvPr id="554" name="テキスト ボックス 553"/>
        <xdr:cNvSpPr txBox="1"/>
      </xdr:nvSpPr>
      <xdr:spPr>
        <a:xfrm>
          <a:off x="13436111" y="62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152364</xdr:rowOff>
    </xdr:from>
    <xdr:to>
      <xdr:col>67</xdr:col>
      <xdr:colOff>101600</xdr:colOff>
      <xdr:row>38</xdr:row>
      <xdr:rowOff>82514</xdr:rowOff>
    </xdr:to>
    <xdr:sp macro="" textlink="">
      <xdr:nvSpPr>
        <xdr:cNvPr id="555" name="楕円 554"/>
        <xdr:cNvSpPr/>
      </xdr:nvSpPr>
      <xdr:spPr>
        <a:xfrm>
          <a:off x="12763500" y="64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99041</xdr:rowOff>
    </xdr:from>
    <xdr:ext cx="534377" cy="259045"/>
    <xdr:sp macro="" textlink="">
      <xdr:nvSpPr>
        <xdr:cNvPr id="556" name="テキスト ボックス 555"/>
        <xdr:cNvSpPr txBox="1"/>
      </xdr:nvSpPr>
      <xdr:spPr>
        <a:xfrm>
          <a:off x="12547111" y="62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165151</xdr:rowOff>
    </xdr:from>
    <xdr:to>
      <xdr:col>85</xdr:col>
      <xdr:colOff>127000</xdr:colOff>
      <xdr:row>58</xdr:row>
      <xdr:rowOff>19217</xdr:rowOff>
    </xdr:to>
    <xdr:cxnSp macro="">
      <xdr:nvCxnSpPr>
        <xdr:cNvPr id="588" name="直線コネクタ 587"/>
        <xdr:cNvCxnSpPr/>
      </xdr:nvCxnSpPr>
      <xdr:spPr>
        <a:xfrm flipV="1">
          <a:off x="15481300" y="9252001"/>
          <a:ext cx="838200" cy="7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9"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19217</xdr:rowOff>
    </xdr:from>
    <xdr:to>
      <xdr:col>81</xdr:col>
      <xdr:colOff>50800</xdr:colOff>
      <xdr:row>58</xdr:row>
      <xdr:rowOff>132450</xdr:rowOff>
    </xdr:to>
    <xdr:cxnSp macro="">
      <xdr:nvCxnSpPr>
        <xdr:cNvPr id="591" name="直線コネクタ 590"/>
        <xdr:cNvCxnSpPr/>
      </xdr:nvCxnSpPr>
      <xdr:spPr>
        <a:xfrm flipV="1">
          <a:off x="14592300" y="9963317"/>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3" name="テキスト ボックス 592"/>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132450</xdr:rowOff>
    </xdr:from>
    <xdr:to>
      <xdr:col>76</xdr:col>
      <xdr:colOff>114300</xdr:colOff>
      <xdr:row>58</xdr:row>
      <xdr:rowOff>158804</xdr:rowOff>
    </xdr:to>
    <xdr:cxnSp macro="">
      <xdr:nvCxnSpPr>
        <xdr:cNvPr id="594" name="直線コネクタ 593"/>
        <xdr:cNvCxnSpPr/>
      </xdr:nvCxnSpPr>
      <xdr:spPr>
        <a:xfrm flipV="1">
          <a:off x="13703300" y="10076550"/>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6" name="テキスト ボックス 595"/>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158804</xdr:rowOff>
    </xdr:from>
    <xdr:to>
      <xdr:col>71</xdr:col>
      <xdr:colOff>177800</xdr:colOff>
      <xdr:row>59</xdr:row>
      <xdr:rowOff>6894</xdr:rowOff>
    </xdr:to>
    <xdr:cxnSp macro="">
      <xdr:nvCxnSpPr>
        <xdr:cNvPr id="597" name="直線コネクタ 596"/>
        <xdr:cNvCxnSpPr/>
      </xdr:nvCxnSpPr>
      <xdr:spPr>
        <a:xfrm flipV="1">
          <a:off x="12814300" y="10102904"/>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9" name="テキスト ボックス 598"/>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601" name="テキスト ボックス 600"/>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114351</xdr:rowOff>
    </xdr:from>
    <xdr:to>
      <xdr:col>85</xdr:col>
      <xdr:colOff>177800</xdr:colOff>
      <xdr:row>54</xdr:row>
      <xdr:rowOff>44501</xdr:rowOff>
    </xdr:to>
    <xdr:sp macro="" textlink="">
      <xdr:nvSpPr>
        <xdr:cNvPr id="607" name="楕円 606"/>
        <xdr:cNvSpPr/>
      </xdr:nvSpPr>
      <xdr:spPr>
        <a:xfrm>
          <a:off x="16268700" y="92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137228</xdr:rowOff>
    </xdr:from>
    <xdr:ext cx="599010" cy="259045"/>
    <xdr:sp macro="" textlink="">
      <xdr:nvSpPr>
        <xdr:cNvPr id="608" name="教育費該当値テキスト"/>
        <xdr:cNvSpPr txBox="1"/>
      </xdr:nvSpPr>
      <xdr:spPr>
        <a:xfrm>
          <a:off x="16370300" y="90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139867</xdr:rowOff>
    </xdr:from>
    <xdr:to>
      <xdr:col>81</xdr:col>
      <xdr:colOff>101600</xdr:colOff>
      <xdr:row>58</xdr:row>
      <xdr:rowOff>70017</xdr:rowOff>
    </xdr:to>
    <xdr:sp macro="" textlink="">
      <xdr:nvSpPr>
        <xdr:cNvPr id="609" name="楕円 608"/>
        <xdr:cNvSpPr/>
      </xdr:nvSpPr>
      <xdr:spPr>
        <a:xfrm>
          <a:off x="15430500" y="9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61144</xdr:rowOff>
    </xdr:from>
    <xdr:ext cx="534377" cy="259045"/>
    <xdr:sp macro="" textlink="">
      <xdr:nvSpPr>
        <xdr:cNvPr id="610" name="テキスト ボックス 609"/>
        <xdr:cNvSpPr txBox="1"/>
      </xdr:nvSpPr>
      <xdr:spPr>
        <a:xfrm>
          <a:off x="15214111"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81650</xdr:rowOff>
    </xdr:from>
    <xdr:to>
      <xdr:col>76</xdr:col>
      <xdr:colOff>165100</xdr:colOff>
      <xdr:row>59</xdr:row>
      <xdr:rowOff>11800</xdr:rowOff>
    </xdr:to>
    <xdr:sp macro="" textlink="">
      <xdr:nvSpPr>
        <xdr:cNvPr id="611" name="楕円 610"/>
        <xdr:cNvSpPr/>
      </xdr:nvSpPr>
      <xdr:spPr>
        <a:xfrm>
          <a:off x="14541500" y="10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2927</xdr:rowOff>
    </xdr:from>
    <xdr:ext cx="534377" cy="259045"/>
    <xdr:sp macro="" textlink="">
      <xdr:nvSpPr>
        <xdr:cNvPr id="612" name="テキスト ボックス 611"/>
        <xdr:cNvSpPr txBox="1"/>
      </xdr:nvSpPr>
      <xdr:spPr>
        <a:xfrm>
          <a:off x="14325111" y="101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108004</xdr:rowOff>
    </xdr:from>
    <xdr:to>
      <xdr:col>72</xdr:col>
      <xdr:colOff>38100</xdr:colOff>
      <xdr:row>59</xdr:row>
      <xdr:rowOff>38154</xdr:rowOff>
    </xdr:to>
    <xdr:sp macro="" textlink="">
      <xdr:nvSpPr>
        <xdr:cNvPr id="613" name="楕円 612"/>
        <xdr:cNvSpPr/>
      </xdr:nvSpPr>
      <xdr:spPr>
        <a:xfrm>
          <a:off x="13652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29281</xdr:rowOff>
    </xdr:from>
    <xdr:ext cx="534377" cy="259045"/>
    <xdr:sp macro="" textlink="">
      <xdr:nvSpPr>
        <xdr:cNvPr id="614" name="テキスト ボックス 613"/>
        <xdr:cNvSpPr txBox="1"/>
      </xdr:nvSpPr>
      <xdr:spPr>
        <a:xfrm>
          <a:off x="13436111" y="10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127544</xdr:rowOff>
    </xdr:from>
    <xdr:to>
      <xdr:col>67</xdr:col>
      <xdr:colOff>101600</xdr:colOff>
      <xdr:row>59</xdr:row>
      <xdr:rowOff>57694</xdr:rowOff>
    </xdr:to>
    <xdr:sp macro="" textlink="">
      <xdr:nvSpPr>
        <xdr:cNvPr id="615" name="楕円 614"/>
        <xdr:cNvSpPr/>
      </xdr:nvSpPr>
      <xdr:spPr>
        <a:xfrm>
          <a:off x="12763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48821</xdr:rowOff>
    </xdr:from>
    <xdr:ext cx="534377" cy="259045"/>
    <xdr:sp macro="" textlink="">
      <xdr:nvSpPr>
        <xdr:cNvPr id="616" name="テキスト ボックス 615"/>
        <xdr:cNvSpPr txBox="1"/>
      </xdr:nvSpPr>
      <xdr:spPr>
        <a:xfrm>
          <a:off x="12547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136532</xdr:rowOff>
    </xdr:from>
    <xdr:to>
      <xdr:col>85</xdr:col>
      <xdr:colOff>126364</xdr:colOff>
      <xdr:row>79</xdr:row>
      <xdr:rowOff>98879</xdr:rowOff>
    </xdr:to>
    <xdr:cxnSp macro="">
      <xdr:nvCxnSpPr>
        <xdr:cNvPr id="642" name="直線コネクタ 641"/>
        <xdr:cNvCxnSpPr/>
      </xdr:nvCxnSpPr>
      <xdr:spPr>
        <a:xfrm flipV="1">
          <a:off x="16317595" y="12480932"/>
          <a:ext cx="1269" cy="116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83209</xdr:rowOff>
    </xdr:from>
    <xdr:ext cx="534377" cy="259045"/>
    <xdr:sp macro="" textlink="">
      <xdr:nvSpPr>
        <xdr:cNvPr id="645" name="災害復旧費最大値テキスト"/>
        <xdr:cNvSpPr txBox="1"/>
      </xdr:nvSpPr>
      <xdr:spPr>
        <a:xfrm>
          <a:off x="16370300" y="122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136532</xdr:rowOff>
    </xdr:from>
    <xdr:to>
      <xdr:col>86</xdr:col>
      <xdr:colOff>25400</xdr:colOff>
      <xdr:row>72</xdr:row>
      <xdr:rowOff>136532</xdr:rowOff>
    </xdr:to>
    <xdr:cxnSp macro="">
      <xdr:nvCxnSpPr>
        <xdr:cNvPr id="646" name="直線コネクタ 645"/>
        <xdr:cNvCxnSpPr/>
      </xdr:nvCxnSpPr>
      <xdr:spPr>
        <a:xfrm>
          <a:off x="16230600" y="1248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77259</xdr:rowOff>
    </xdr:from>
    <xdr:to>
      <xdr:col>85</xdr:col>
      <xdr:colOff>127000</xdr:colOff>
      <xdr:row>79</xdr:row>
      <xdr:rowOff>17726</xdr:rowOff>
    </xdr:to>
    <xdr:cxnSp macro="">
      <xdr:nvCxnSpPr>
        <xdr:cNvPr id="647" name="直線コネクタ 646"/>
        <xdr:cNvCxnSpPr/>
      </xdr:nvCxnSpPr>
      <xdr:spPr>
        <a:xfrm flipV="1">
          <a:off x="15481300" y="13450359"/>
          <a:ext cx="838200" cy="1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67294</xdr:rowOff>
    </xdr:from>
    <xdr:ext cx="469744" cy="259045"/>
    <xdr:sp macro="" textlink="">
      <xdr:nvSpPr>
        <xdr:cNvPr id="648" name="災害復旧費平均値テキスト"/>
        <xdr:cNvSpPr txBox="1"/>
      </xdr:nvSpPr>
      <xdr:spPr>
        <a:xfrm>
          <a:off x="16370300" y="13440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88867</xdr:rowOff>
    </xdr:from>
    <xdr:to>
      <xdr:col>85</xdr:col>
      <xdr:colOff>177800</xdr:colOff>
      <xdr:row>79</xdr:row>
      <xdr:rowOff>19017</xdr:rowOff>
    </xdr:to>
    <xdr:sp macro="" textlink="">
      <xdr:nvSpPr>
        <xdr:cNvPr id="649" name="フローチャート: 判断 648"/>
        <xdr:cNvSpPr/>
      </xdr:nvSpPr>
      <xdr:spPr>
        <a:xfrm>
          <a:off x="162687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17726</xdr:rowOff>
    </xdr:from>
    <xdr:to>
      <xdr:col>81</xdr:col>
      <xdr:colOff>50800</xdr:colOff>
      <xdr:row>79</xdr:row>
      <xdr:rowOff>76247</xdr:rowOff>
    </xdr:to>
    <xdr:cxnSp macro="">
      <xdr:nvCxnSpPr>
        <xdr:cNvPr id="650" name="直線コネクタ 649"/>
        <xdr:cNvCxnSpPr/>
      </xdr:nvCxnSpPr>
      <xdr:spPr>
        <a:xfrm flipV="1">
          <a:off x="14592300" y="13562276"/>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105882</xdr:rowOff>
    </xdr:from>
    <xdr:to>
      <xdr:col>81</xdr:col>
      <xdr:colOff>101600</xdr:colOff>
      <xdr:row>79</xdr:row>
      <xdr:rowOff>36032</xdr:rowOff>
    </xdr:to>
    <xdr:sp macro="" textlink="">
      <xdr:nvSpPr>
        <xdr:cNvPr id="651" name="フローチャート: 判断 650"/>
        <xdr:cNvSpPr/>
      </xdr:nvSpPr>
      <xdr:spPr>
        <a:xfrm>
          <a:off x="15430500" y="134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52559</xdr:rowOff>
    </xdr:from>
    <xdr:ext cx="469744" cy="259045"/>
    <xdr:sp macro="" textlink="">
      <xdr:nvSpPr>
        <xdr:cNvPr id="652" name="テキスト ボックス 651"/>
        <xdr:cNvSpPr txBox="1"/>
      </xdr:nvSpPr>
      <xdr:spPr>
        <a:xfrm>
          <a:off x="15246428" y="132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49141</xdr:rowOff>
    </xdr:from>
    <xdr:to>
      <xdr:col>76</xdr:col>
      <xdr:colOff>114300</xdr:colOff>
      <xdr:row>79</xdr:row>
      <xdr:rowOff>76247</xdr:rowOff>
    </xdr:to>
    <xdr:cxnSp macro="">
      <xdr:nvCxnSpPr>
        <xdr:cNvPr id="653" name="直線コネクタ 652"/>
        <xdr:cNvCxnSpPr/>
      </xdr:nvCxnSpPr>
      <xdr:spPr>
        <a:xfrm>
          <a:off x="13703300" y="1359369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86483</xdr:rowOff>
    </xdr:from>
    <xdr:to>
      <xdr:col>76</xdr:col>
      <xdr:colOff>165100</xdr:colOff>
      <xdr:row>79</xdr:row>
      <xdr:rowOff>16633</xdr:rowOff>
    </xdr:to>
    <xdr:sp macro="" textlink="">
      <xdr:nvSpPr>
        <xdr:cNvPr id="654" name="フローチャート: 判断 653"/>
        <xdr:cNvSpPr/>
      </xdr:nvSpPr>
      <xdr:spPr>
        <a:xfrm>
          <a:off x="145415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33160</xdr:rowOff>
    </xdr:from>
    <xdr:ext cx="469744" cy="259045"/>
    <xdr:sp macro="" textlink="">
      <xdr:nvSpPr>
        <xdr:cNvPr id="655" name="テキスト ボックス 654"/>
        <xdr:cNvSpPr txBox="1"/>
      </xdr:nvSpPr>
      <xdr:spPr>
        <a:xfrm>
          <a:off x="14357428" y="1323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109720</xdr:rowOff>
    </xdr:from>
    <xdr:to>
      <xdr:col>71</xdr:col>
      <xdr:colOff>177800</xdr:colOff>
      <xdr:row>79</xdr:row>
      <xdr:rowOff>49141</xdr:rowOff>
    </xdr:to>
    <xdr:cxnSp macro="">
      <xdr:nvCxnSpPr>
        <xdr:cNvPr id="656" name="直線コネクタ 655"/>
        <xdr:cNvCxnSpPr/>
      </xdr:nvCxnSpPr>
      <xdr:spPr>
        <a:xfrm>
          <a:off x="12814300" y="12111220"/>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8857</xdr:rowOff>
    </xdr:from>
    <xdr:to>
      <xdr:col>72</xdr:col>
      <xdr:colOff>38100</xdr:colOff>
      <xdr:row>78</xdr:row>
      <xdr:rowOff>110457</xdr:rowOff>
    </xdr:to>
    <xdr:sp macro="" textlink="">
      <xdr:nvSpPr>
        <xdr:cNvPr id="657" name="フローチャート: 判断 656"/>
        <xdr:cNvSpPr/>
      </xdr:nvSpPr>
      <xdr:spPr>
        <a:xfrm>
          <a:off x="13652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126984</xdr:rowOff>
    </xdr:from>
    <xdr:ext cx="469744" cy="259045"/>
    <xdr:sp macro="" textlink="">
      <xdr:nvSpPr>
        <xdr:cNvPr id="658" name="テキスト ボックス 657"/>
        <xdr:cNvSpPr txBox="1"/>
      </xdr:nvSpPr>
      <xdr:spPr>
        <a:xfrm>
          <a:off x="13468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9902</xdr:rowOff>
    </xdr:from>
    <xdr:to>
      <xdr:col>67</xdr:col>
      <xdr:colOff>101600</xdr:colOff>
      <xdr:row>78</xdr:row>
      <xdr:rowOff>111502</xdr:rowOff>
    </xdr:to>
    <xdr:sp macro="" textlink="">
      <xdr:nvSpPr>
        <xdr:cNvPr id="659" name="フローチャート: 判断 658"/>
        <xdr:cNvSpPr/>
      </xdr:nvSpPr>
      <xdr:spPr>
        <a:xfrm>
          <a:off x="12763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102629</xdr:rowOff>
    </xdr:from>
    <xdr:ext cx="469744" cy="259045"/>
    <xdr:sp macro="" textlink="">
      <xdr:nvSpPr>
        <xdr:cNvPr id="660" name="テキスト ボックス 659"/>
        <xdr:cNvSpPr txBox="1"/>
      </xdr:nvSpPr>
      <xdr:spPr>
        <a:xfrm>
          <a:off x="12579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26459</xdr:rowOff>
    </xdr:from>
    <xdr:to>
      <xdr:col>85</xdr:col>
      <xdr:colOff>177800</xdr:colOff>
      <xdr:row>78</xdr:row>
      <xdr:rowOff>128059</xdr:rowOff>
    </xdr:to>
    <xdr:sp macro="" textlink="">
      <xdr:nvSpPr>
        <xdr:cNvPr id="666" name="楕円 665"/>
        <xdr:cNvSpPr/>
      </xdr:nvSpPr>
      <xdr:spPr>
        <a:xfrm>
          <a:off x="16268700" y="133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49336</xdr:rowOff>
    </xdr:from>
    <xdr:ext cx="469744" cy="259045"/>
    <xdr:sp macro="" textlink="">
      <xdr:nvSpPr>
        <xdr:cNvPr id="667" name="災害復旧費該当値テキスト"/>
        <xdr:cNvSpPr txBox="1"/>
      </xdr:nvSpPr>
      <xdr:spPr>
        <a:xfrm>
          <a:off x="16370300" y="1325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138376</xdr:rowOff>
    </xdr:from>
    <xdr:to>
      <xdr:col>81</xdr:col>
      <xdr:colOff>101600</xdr:colOff>
      <xdr:row>79</xdr:row>
      <xdr:rowOff>68526</xdr:rowOff>
    </xdr:to>
    <xdr:sp macro="" textlink="">
      <xdr:nvSpPr>
        <xdr:cNvPr id="668" name="楕円 667"/>
        <xdr:cNvSpPr/>
      </xdr:nvSpPr>
      <xdr:spPr>
        <a:xfrm>
          <a:off x="15430500" y="135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59653</xdr:rowOff>
    </xdr:from>
    <xdr:ext cx="469744" cy="259045"/>
    <xdr:sp macro="" textlink="">
      <xdr:nvSpPr>
        <xdr:cNvPr id="669" name="テキスト ボックス 668"/>
        <xdr:cNvSpPr txBox="1"/>
      </xdr:nvSpPr>
      <xdr:spPr>
        <a:xfrm>
          <a:off x="15246428" y="136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25447</xdr:rowOff>
    </xdr:from>
    <xdr:to>
      <xdr:col>76</xdr:col>
      <xdr:colOff>165100</xdr:colOff>
      <xdr:row>79</xdr:row>
      <xdr:rowOff>127047</xdr:rowOff>
    </xdr:to>
    <xdr:sp macro="" textlink="">
      <xdr:nvSpPr>
        <xdr:cNvPr id="670" name="楕円 669"/>
        <xdr:cNvSpPr/>
      </xdr:nvSpPr>
      <xdr:spPr>
        <a:xfrm>
          <a:off x="14541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118174</xdr:rowOff>
    </xdr:from>
    <xdr:ext cx="378565" cy="259045"/>
    <xdr:sp macro="" textlink="">
      <xdr:nvSpPr>
        <xdr:cNvPr id="671" name="テキスト ボックス 670"/>
        <xdr:cNvSpPr txBox="1"/>
      </xdr:nvSpPr>
      <xdr:spPr>
        <a:xfrm>
          <a:off x="14403017" y="1366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169791</xdr:rowOff>
    </xdr:from>
    <xdr:to>
      <xdr:col>72</xdr:col>
      <xdr:colOff>38100</xdr:colOff>
      <xdr:row>79</xdr:row>
      <xdr:rowOff>99941</xdr:rowOff>
    </xdr:to>
    <xdr:sp macro="" textlink="">
      <xdr:nvSpPr>
        <xdr:cNvPr id="672" name="楕円 671"/>
        <xdr:cNvSpPr/>
      </xdr:nvSpPr>
      <xdr:spPr>
        <a:xfrm>
          <a:off x="13652500" y="13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91068</xdr:rowOff>
    </xdr:from>
    <xdr:ext cx="469744" cy="259045"/>
    <xdr:sp macro="" textlink="">
      <xdr:nvSpPr>
        <xdr:cNvPr id="673" name="テキスト ボックス 672"/>
        <xdr:cNvSpPr txBox="1"/>
      </xdr:nvSpPr>
      <xdr:spPr>
        <a:xfrm>
          <a:off x="13468428" y="136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58920</xdr:rowOff>
    </xdr:from>
    <xdr:to>
      <xdr:col>67</xdr:col>
      <xdr:colOff>101600</xdr:colOff>
      <xdr:row>70</xdr:row>
      <xdr:rowOff>160520</xdr:rowOff>
    </xdr:to>
    <xdr:sp macro="" textlink="">
      <xdr:nvSpPr>
        <xdr:cNvPr id="674" name="楕円 673"/>
        <xdr:cNvSpPr/>
      </xdr:nvSpPr>
      <xdr:spPr>
        <a:xfrm>
          <a:off x="12763500" y="12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5597</xdr:rowOff>
    </xdr:from>
    <xdr:ext cx="534377" cy="259045"/>
    <xdr:sp macro="" textlink="">
      <xdr:nvSpPr>
        <xdr:cNvPr id="675" name="テキスト ボックス 674"/>
        <xdr:cNvSpPr txBox="1"/>
      </xdr:nvSpPr>
      <xdr:spPr>
        <a:xfrm>
          <a:off x="12547111" y="118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7" name="テキスト ボックス 68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3" name="テキスト ボックス 69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9" name="直線コネクタ 698"/>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700"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701" name="直線コネクタ 700"/>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2"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3" name="直線コネクタ 702"/>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132398</xdr:rowOff>
    </xdr:from>
    <xdr:to>
      <xdr:col>85</xdr:col>
      <xdr:colOff>127000</xdr:colOff>
      <xdr:row>92</xdr:row>
      <xdr:rowOff>137630</xdr:rowOff>
    </xdr:to>
    <xdr:cxnSp macro="">
      <xdr:nvCxnSpPr>
        <xdr:cNvPr id="704" name="直線コネクタ 703"/>
        <xdr:cNvCxnSpPr/>
      </xdr:nvCxnSpPr>
      <xdr:spPr>
        <a:xfrm flipV="1">
          <a:off x="15481300" y="15905798"/>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5"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6" name="フローチャート: 判断 705"/>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137630</xdr:rowOff>
    </xdr:from>
    <xdr:to>
      <xdr:col>81</xdr:col>
      <xdr:colOff>50800</xdr:colOff>
      <xdr:row>93</xdr:row>
      <xdr:rowOff>55004</xdr:rowOff>
    </xdr:to>
    <xdr:cxnSp macro="">
      <xdr:nvCxnSpPr>
        <xdr:cNvPr id="707" name="直線コネクタ 706"/>
        <xdr:cNvCxnSpPr/>
      </xdr:nvCxnSpPr>
      <xdr:spPr>
        <a:xfrm flipV="1">
          <a:off x="14592300" y="15911030"/>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8" name="フローチャート: 判断 707"/>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9" name="テキスト ボックス 708"/>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55004</xdr:rowOff>
    </xdr:from>
    <xdr:to>
      <xdr:col>76</xdr:col>
      <xdr:colOff>114300</xdr:colOff>
      <xdr:row>93</xdr:row>
      <xdr:rowOff>134125</xdr:rowOff>
    </xdr:to>
    <xdr:cxnSp macro="">
      <xdr:nvCxnSpPr>
        <xdr:cNvPr id="710" name="直線コネクタ 709"/>
        <xdr:cNvCxnSpPr/>
      </xdr:nvCxnSpPr>
      <xdr:spPr>
        <a:xfrm flipV="1">
          <a:off x="13703300" y="15999854"/>
          <a:ext cx="8890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11" name="フローチャート: 判断 710"/>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2" name="テキスト ボックス 711"/>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134125</xdr:rowOff>
    </xdr:from>
    <xdr:to>
      <xdr:col>71</xdr:col>
      <xdr:colOff>177800</xdr:colOff>
      <xdr:row>93</xdr:row>
      <xdr:rowOff>161430</xdr:rowOff>
    </xdr:to>
    <xdr:cxnSp macro="">
      <xdr:nvCxnSpPr>
        <xdr:cNvPr id="713" name="直線コネクタ 712"/>
        <xdr:cNvCxnSpPr/>
      </xdr:nvCxnSpPr>
      <xdr:spPr>
        <a:xfrm flipV="1">
          <a:off x="12814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4" name="フローチャート: 判断 713"/>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5" name="テキスト ボックス 714"/>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6" name="フローチャート: 判断 715"/>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7" name="テキスト ボックス 716"/>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81598</xdr:rowOff>
    </xdr:from>
    <xdr:to>
      <xdr:col>85</xdr:col>
      <xdr:colOff>177800</xdr:colOff>
      <xdr:row>93</xdr:row>
      <xdr:rowOff>11748</xdr:rowOff>
    </xdr:to>
    <xdr:sp macro="" textlink="">
      <xdr:nvSpPr>
        <xdr:cNvPr id="723" name="楕円 722"/>
        <xdr:cNvSpPr/>
      </xdr:nvSpPr>
      <xdr:spPr>
        <a:xfrm>
          <a:off x="16268700" y="15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104475</xdr:rowOff>
    </xdr:from>
    <xdr:ext cx="534377" cy="259045"/>
    <xdr:sp macro="" textlink="">
      <xdr:nvSpPr>
        <xdr:cNvPr id="724" name="公債費該当値テキスト"/>
        <xdr:cNvSpPr txBox="1"/>
      </xdr:nvSpPr>
      <xdr:spPr>
        <a:xfrm>
          <a:off x="16370300" y="157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86830</xdr:rowOff>
    </xdr:from>
    <xdr:to>
      <xdr:col>81</xdr:col>
      <xdr:colOff>101600</xdr:colOff>
      <xdr:row>93</xdr:row>
      <xdr:rowOff>16980</xdr:rowOff>
    </xdr:to>
    <xdr:sp macro="" textlink="">
      <xdr:nvSpPr>
        <xdr:cNvPr id="725" name="楕円 724"/>
        <xdr:cNvSpPr/>
      </xdr:nvSpPr>
      <xdr:spPr>
        <a:xfrm>
          <a:off x="15430500" y="158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33507</xdr:rowOff>
    </xdr:from>
    <xdr:ext cx="534377" cy="259045"/>
    <xdr:sp macro="" textlink="">
      <xdr:nvSpPr>
        <xdr:cNvPr id="726" name="テキスト ボックス 725"/>
        <xdr:cNvSpPr txBox="1"/>
      </xdr:nvSpPr>
      <xdr:spPr>
        <a:xfrm>
          <a:off x="15214111" y="156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4204</xdr:rowOff>
    </xdr:from>
    <xdr:to>
      <xdr:col>76</xdr:col>
      <xdr:colOff>165100</xdr:colOff>
      <xdr:row>93</xdr:row>
      <xdr:rowOff>105804</xdr:rowOff>
    </xdr:to>
    <xdr:sp macro="" textlink="">
      <xdr:nvSpPr>
        <xdr:cNvPr id="727" name="楕円 726"/>
        <xdr:cNvSpPr/>
      </xdr:nvSpPr>
      <xdr:spPr>
        <a:xfrm>
          <a:off x="145415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122331</xdr:rowOff>
    </xdr:from>
    <xdr:ext cx="534377" cy="259045"/>
    <xdr:sp macro="" textlink="">
      <xdr:nvSpPr>
        <xdr:cNvPr id="728" name="テキスト ボックス 727"/>
        <xdr:cNvSpPr txBox="1"/>
      </xdr:nvSpPr>
      <xdr:spPr>
        <a:xfrm>
          <a:off x="14325111" y="157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83325</xdr:rowOff>
    </xdr:from>
    <xdr:to>
      <xdr:col>72</xdr:col>
      <xdr:colOff>38100</xdr:colOff>
      <xdr:row>94</xdr:row>
      <xdr:rowOff>13475</xdr:rowOff>
    </xdr:to>
    <xdr:sp macro="" textlink="">
      <xdr:nvSpPr>
        <xdr:cNvPr id="729" name="楕円 728"/>
        <xdr:cNvSpPr/>
      </xdr:nvSpPr>
      <xdr:spPr>
        <a:xfrm>
          <a:off x="13652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30002</xdr:rowOff>
    </xdr:from>
    <xdr:ext cx="534377" cy="259045"/>
    <xdr:sp macro="" textlink="">
      <xdr:nvSpPr>
        <xdr:cNvPr id="730" name="テキスト ボックス 729"/>
        <xdr:cNvSpPr txBox="1"/>
      </xdr:nvSpPr>
      <xdr:spPr>
        <a:xfrm>
          <a:off x="13436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110630</xdr:rowOff>
    </xdr:from>
    <xdr:to>
      <xdr:col>67</xdr:col>
      <xdr:colOff>101600</xdr:colOff>
      <xdr:row>94</xdr:row>
      <xdr:rowOff>40780</xdr:rowOff>
    </xdr:to>
    <xdr:sp macro="" textlink="">
      <xdr:nvSpPr>
        <xdr:cNvPr id="731" name="楕円 730"/>
        <xdr:cNvSpPr/>
      </xdr:nvSpPr>
      <xdr:spPr>
        <a:xfrm>
          <a:off x="12763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57307</xdr:rowOff>
    </xdr:from>
    <xdr:ext cx="534377" cy="259045"/>
    <xdr:sp macro="" textlink="">
      <xdr:nvSpPr>
        <xdr:cNvPr id="732" name="テキスト ボックス 731"/>
        <xdr:cNvSpPr txBox="1"/>
      </xdr:nvSpPr>
      <xdr:spPr>
        <a:xfrm>
          <a:off x="12547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6" name="テキスト ボックス 74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8" name="テキスト ボックス 74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0" name="テキスト ボックス 74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2" name="テキスト ボックス 75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4" name="テキスト ボックス 75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6" name="直線コネクタ 755"/>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7"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9"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60" name="直線コネクタ 759"/>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17780</xdr:rowOff>
    </xdr:from>
    <xdr:to>
      <xdr:col>116</xdr:col>
      <xdr:colOff>63500</xdr:colOff>
      <xdr:row>36</xdr:row>
      <xdr:rowOff>112268</xdr:rowOff>
    </xdr:to>
    <xdr:cxnSp macro="">
      <xdr:nvCxnSpPr>
        <xdr:cNvPr id="761" name="直線コネクタ 760"/>
        <xdr:cNvCxnSpPr/>
      </xdr:nvCxnSpPr>
      <xdr:spPr>
        <a:xfrm>
          <a:off x="21323300" y="6189980"/>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115206</xdr:rowOff>
    </xdr:from>
    <xdr:ext cx="378565" cy="259045"/>
    <xdr:sp macro="" textlink="">
      <xdr:nvSpPr>
        <xdr:cNvPr id="762" name="諸支出金平均値テキスト"/>
        <xdr:cNvSpPr txBox="1"/>
      </xdr:nvSpPr>
      <xdr:spPr>
        <a:xfrm>
          <a:off x="22212300" y="6630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3" name="フローチャート: 判断 762"/>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17780</xdr:rowOff>
    </xdr:from>
    <xdr:to>
      <xdr:col>111</xdr:col>
      <xdr:colOff>177800</xdr:colOff>
      <xdr:row>39</xdr:row>
      <xdr:rowOff>44450</xdr:rowOff>
    </xdr:to>
    <xdr:cxnSp macro="">
      <xdr:nvCxnSpPr>
        <xdr:cNvPr id="764" name="直線コネクタ 763"/>
        <xdr:cNvCxnSpPr/>
      </xdr:nvCxnSpPr>
      <xdr:spPr>
        <a:xfrm flipV="1">
          <a:off x="20434300" y="6189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5" name="フローチャート: 判断 764"/>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74947</xdr:rowOff>
    </xdr:from>
    <xdr:ext cx="313932" cy="259045"/>
    <xdr:sp macro="" textlink="">
      <xdr:nvSpPr>
        <xdr:cNvPr id="766" name="テキスト ボックス 765"/>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8" name="フローチャート: 判断 767"/>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9" name="テキスト ボックス 768"/>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71" name="フローチャート: 判断 770"/>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2" name="テキスト ボックス 771"/>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3" name="フローチャート: 判断 772"/>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4" name="テキスト ボックス 773"/>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61468</xdr:rowOff>
    </xdr:from>
    <xdr:to>
      <xdr:col>116</xdr:col>
      <xdr:colOff>114300</xdr:colOff>
      <xdr:row>36</xdr:row>
      <xdr:rowOff>163068</xdr:rowOff>
    </xdr:to>
    <xdr:sp macro="" textlink="">
      <xdr:nvSpPr>
        <xdr:cNvPr id="780" name="楕円 779"/>
        <xdr:cNvSpPr/>
      </xdr:nvSpPr>
      <xdr:spPr>
        <a:xfrm>
          <a:off x="22110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84345</xdr:rowOff>
    </xdr:from>
    <xdr:ext cx="469744" cy="259045"/>
    <xdr:sp macro="" textlink="">
      <xdr:nvSpPr>
        <xdr:cNvPr id="781" name="諸支出金該当値テキスト"/>
        <xdr:cNvSpPr txBox="1"/>
      </xdr:nvSpPr>
      <xdr:spPr>
        <a:xfrm>
          <a:off x="22212300"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138430</xdr:rowOff>
    </xdr:from>
    <xdr:to>
      <xdr:col>112</xdr:col>
      <xdr:colOff>38100</xdr:colOff>
      <xdr:row>36</xdr:row>
      <xdr:rowOff>68580</xdr:rowOff>
    </xdr:to>
    <xdr:sp macro="" textlink="">
      <xdr:nvSpPr>
        <xdr:cNvPr id="782" name="楕円 781"/>
        <xdr:cNvSpPr/>
      </xdr:nvSpPr>
      <xdr:spPr>
        <a:xfrm>
          <a:off x="21272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85107</xdr:rowOff>
    </xdr:from>
    <xdr:ext cx="469744" cy="259045"/>
    <xdr:sp macro="" textlink="">
      <xdr:nvSpPr>
        <xdr:cNvPr id="783" name="テキスト ボックス 782"/>
        <xdr:cNvSpPr txBox="1"/>
      </xdr:nvSpPr>
      <xdr:spPr>
        <a:xfrm>
          <a:off x="21088428"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239,164</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17,715</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子育て施策の拡充や高齢化の進行等により、今後も高い水準で推移していくものと予測されることから、介護予防事業を適正に実施しながら、健全運営に努める。民生費は歳出に占める割合が大きく、財政運営に多大な影響を及ぼすことから、今後も民生費の抑制に努めていきたい。</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91,032</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40,118</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円増加しており、全国平均及び類似団体内平均値を上回っている。高い水準となっている要因はごみ中継施設整備事業によるものである。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118,412</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65,344</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円増加しており、全国平均及び類似団体内平均値を上回っている。高い水準となっている要因は中学校建設事業によるものである。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87,575</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円増加し、全国平均及び類似団体内平均値を上回っている。今後も大型事業を予定していることから、事業の実施に当たっては、内容を慎重に精査するとともに、補助事業等を有効に活用しながら、後年度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令和５年度は実質収支額の落ち込みにより４年ぶりに実質単年度収支が赤字となっている。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今後も財政調整基金残高を維持しながら、これまで以上に慎重な財政運営が必要となる。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水道事業会計については、黒字額を確保しているが、半島部の簡易水道地区の統合による経営効率の悪化や浄水場の施設整備の更新など課題も多く、計画的な事業の実施に努めていきたい。</a:t>
          </a:r>
        </a:p>
        <a:p>
          <a:r>
            <a:rPr kumimoji="1" lang="ja-JP" altLang="en-US" sz="1400">
              <a:latin typeface="ＭＳ ゴシック" pitchFamily="49" charset="-128"/>
              <a:ea typeface="ＭＳ ゴシック" pitchFamily="49" charset="-128"/>
            </a:rPr>
            <a:t>　介護保険事業特別会計については、高齢化率が高い水準にあるため、介護予防事業を適正に実施しながら、給付費の抑制に努めていきたい。</a:t>
          </a:r>
        </a:p>
        <a:p>
          <a:r>
            <a:rPr kumimoji="1" lang="ja-JP" altLang="en-US" sz="1400">
              <a:latin typeface="ＭＳ ゴシック" pitchFamily="49" charset="-128"/>
              <a:ea typeface="ＭＳ ゴシック" pitchFamily="49" charset="-128"/>
            </a:rPr>
            <a:t>　下水道事業会計については、令和５年度から公営企業会計に移行している。今後も長寿命計画及びストックマネジメント計画に沿った工事費の増加が見込まれることから、下水道への加入促進等を図り、安定的な経営に努めていく。</a:t>
          </a: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ここ数年元利償還金は増加を続けていたが、４年ぶりに減少に転じた。しかしながら、今後は大型事業に伴う地方債の発行が予定されていることから、実質公債費比率の上昇が懸念される。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満期一括償還方式による借入を行っていないため。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中学校建設事業等大型事業により、地方債の残高は増加に転じている。一方で、公営企業債残高については下水道事業債の償還等により減少を続けている。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今後も大型事業の実施等により、新規地方債の発行が見込まれることから、事業の精査や地方債発行の抑制に努め、更なる健全化を目指す。</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百万円を取り崩したが、財政調整基金への決算剰余金等の積み立てや退職手当準備基金、ふるさと創生事業基金等の積み立てにより、全体としては昨年度より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今後は新庁舎建設等の大型事業を予定しており、また、災害時の財源が著しく不足した場合の調整等で必要となることから、現在の基金は保持していきたいと考えている。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ふるさと創生事業基金や退職手当準備基金等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ふるさと創生事業基金については、ふるさと創生事業に充当し、事業実施を推進していきたい。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各目的のために積み立てている基金であるため、現状の基金残高を保持していきたいと考えている。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百万円を積み立てたうえで、財源不足により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今後は大型事業を予定していること、災害時の財源が著しく不足した場合の調整等で必要となることから、現在の基金は保持していきたいと考えている。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災害復旧事業債の償還や今後予定している大型事業による新規地方債の発行が行われることから、現状の基金残高を保持していきたいと考えている。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3"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12773247</v>
      </c>
      <c r="BO4" s="371"/>
      <c r="BP4" s="371"/>
      <c r="BQ4" s="371"/>
      <c r="BR4" s="371"/>
      <c r="BS4" s="371"/>
      <c r="BT4" s="371"/>
      <c r="BU4" s="372"/>
      <c r="BV4" s="370">
        <v>11257569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6.8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12369200</v>
      </c>
      <c r="BO5" s="408"/>
      <c r="BP5" s="408"/>
      <c r="BQ5" s="408"/>
      <c r="BR5" s="408"/>
      <c r="BS5" s="408"/>
      <c r="BT5" s="408"/>
      <c r="BU5" s="409"/>
      <c r="BV5" s="407">
        <v>10832271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94.1</v>
      </c>
      <c r="CU5" s="405"/>
      <c r="CV5" s="405"/>
      <c r="CW5" s="405"/>
      <c r="CX5" s="405"/>
      <c r="CY5" s="405"/>
      <c r="CZ5" s="405"/>
      <c r="DA5" s="406"/>
      <c r="DB5" s="404">
        <v>95.2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404047</v>
      </c>
      <c r="BO6" s="408"/>
      <c r="BP6" s="408"/>
      <c r="BQ6" s="408"/>
      <c r="BR6" s="408"/>
      <c r="BS6" s="408"/>
      <c r="BT6" s="408"/>
      <c r="BU6" s="409"/>
      <c r="BV6" s="407">
        <v>425298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94.7</v>
      </c>
      <c r="CU6" s="445"/>
      <c r="CV6" s="445"/>
      <c r="CW6" s="445"/>
      <c r="CX6" s="445"/>
      <c r="CY6" s="445"/>
      <c r="CZ6" s="445"/>
      <c r="DA6" s="446"/>
      <c r="DB6" s="444">
        <v>96.4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35172</v>
      </c>
      <c r="BO7" s="408"/>
      <c r="BP7" s="408"/>
      <c r="BQ7" s="408"/>
      <c r="BR7" s="408"/>
      <c r="BS7" s="408"/>
      <c r="BT7" s="408"/>
      <c r="BU7" s="409"/>
      <c r="BV7" s="407">
        <v>24448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5951148</v>
      </c>
      <c r="CU7" s="408"/>
      <c r="CV7" s="408"/>
      <c r="CW7" s="408"/>
      <c r="CX7" s="408"/>
      <c r="CY7" s="408"/>
      <c r="CZ7" s="408"/>
      <c r="DA7" s="409"/>
      <c r="DB7" s="407">
        <v>5926829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368875</v>
      </c>
      <c r="BO8" s="408"/>
      <c r="BP8" s="408"/>
      <c r="BQ8" s="408"/>
      <c r="BR8" s="408"/>
      <c r="BS8" s="408"/>
      <c r="BT8" s="408"/>
      <c r="BU8" s="409"/>
      <c r="BV8" s="407">
        <v>400850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16100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-31975</v>
      </c>
      <c r="BO9" s="408"/>
      <c r="BP9" s="408"/>
      <c r="BQ9" s="408"/>
      <c r="BR9" s="408"/>
      <c r="BS9" s="408"/>
      <c r="BT9" s="408"/>
      <c r="BU9" s="409"/>
      <c r="BV9" s="407">
        <v>76796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18.2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17969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210000</v>
      </c>
      <c r="BO10" s="408"/>
      <c r="BP10" s="408"/>
      <c r="BQ10" s="408"/>
      <c r="BR10" s="408"/>
      <c r="BS10" s="408"/>
      <c r="BT10" s="408"/>
      <c r="BU10" s="409"/>
      <c r="BV10" s="407">
        <v>170000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15386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134668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15334</v>
      </c>
      <c r="S13" s="492"/>
      <c r="T13" s="492"/>
      <c r="U13" s="492"/>
      <c r="V13" s="493"/>
      <c r="W13" s="423" t="s">
        <v>131</v>
      </c>
      <c r="X13" s="424"/>
      <c r="Y13" s="424"/>
      <c r="Z13" s="424"/>
      <c r="AA13" s="424"/>
      <c r="AB13" s="414"/>
      <c r="AC13" s="458">
        <v>535</v>
      </c>
      <c r="AD13" s="459"/>
      <c r="AE13" s="459"/>
      <c r="AF13" s="459"/>
      <c r="AG13" s="501"/>
      <c r="AH13" s="458">
        <v>603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-21975</v>
      </c>
      <c r="BO13" s="408"/>
      <c r="BP13" s="408"/>
      <c r="BQ13" s="408"/>
      <c r="BR13" s="408"/>
      <c r="BS13" s="408"/>
      <c r="BT13" s="408"/>
      <c r="BU13" s="409"/>
      <c r="BV13" s="407">
        <v>112128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v>
      </c>
      <c r="CU13" s="405"/>
      <c r="CV13" s="405"/>
      <c r="CW13" s="405"/>
      <c r="CX13" s="405"/>
      <c r="CY13" s="405"/>
      <c r="CZ13" s="405"/>
      <c r="DA13" s="406"/>
      <c r="DB13" s="404">
        <v>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15868</v>
      </c>
      <c r="S14" s="492"/>
      <c r="T14" s="492"/>
      <c r="U14" s="492"/>
      <c r="V14" s="493"/>
      <c r="W14" s="397"/>
      <c r="X14" s="398"/>
      <c r="Y14" s="398"/>
      <c r="Z14" s="398"/>
      <c r="AA14" s="398"/>
      <c r="AB14" s="387"/>
      <c r="AC14" s="494">
        <v>7.5</v>
      </c>
      <c r="AD14" s="495"/>
      <c r="AE14" s="495"/>
      <c r="AF14" s="495"/>
      <c r="AG14" s="496"/>
      <c r="AH14" s="494">
        <v>7.9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15823</v>
      </c>
      <c r="S15" s="492"/>
      <c r="T15" s="492"/>
      <c r="U15" s="492"/>
      <c r="V15" s="493"/>
      <c r="W15" s="423" t="s">
        <v>137</v>
      </c>
      <c r="X15" s="424"/>
      <c r="Y15" s="424"/>
      <c r="Z15" s="424"/>
      <c r="AA15" s="424"/>
      <c r="AB15" s="414"/>
      <c r="AC15" s="458">
        <v>2045</v>
      </c>
      <c r="AD15" s="459"/>
      <c r="AE15" s="459"/>
      <c r="AF15" s="459"/>
      <c r="AG15" s="501"/>
      <c r="AH15" s="458">
        <v>2135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2062534</v>
      </c>
      <c r="BO15" s="371"/>
      <c r="BP15" s="371"/>
      <c r="BQ15" s="371"/>
      <c r="BR15" s="371"/>
      <c r="BS15" s="371"/>
      <c r="BT15" s="371"/>
      <c r="BU15" s="372"/>
      <c r="BV15" s="370">
        <v>2093597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28.7</v>
      </c>
      <c r="AD16" s="495"/>
      <c r="AE16" s="495"/>
      <c r="AF16" s="495"/>
      <c r="AG16" s="496"/>
      <c r="AH16" s="494">
        <v>27.9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5372341</v>
      </c>
      <c r="BO16" s="408"/>
      <c r="BP16" s="408"/>
      <c r="BQ16" s="408"/>
      <c r="BR16" s="408"/>
      <c r="BS16" s="408"/>
      <c r="BT16" s="408"/>
      <c r="BU16" s="409"/>
      <c r="BV16" s="407">
        <v>5292041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4549</v>
      </c>
      <c r="AD17" s="459"/>
      <c r="AE17" s="459"/>
      <c r="AF17" s="459"/>
      <c r="AG17" s="501"/>
      <c r="AH17" s="458">
        <v>4903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2605429</v>
      </c>
      <c r="BO17" s="408"/>
      <c r="BP17" s="408"/>
      <c r="BQ17" s="408"/>
      <c r="BR17" s="408"/>
      <c r="BS17" s="408"/>
      <c r="BT17" s="408"/>
      <c r="BU17" s="409"/>
      <c r="BV17" s="407">
        <v>2654256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79.48</v>
      </c>
      <c r="M18" s="531"/>
      <c r="N18" s="531"/>
      <c r="O18" s="531"/>
      <c r="P18" s="531"/>
      <c r="Q18" s="531"/>
      <c r="R18" s="532"/>
      <c r="S18" s="532"/>
      <c r="T18" s="532"/>
      <c r="U18" s="532"/>
      <c r="V18" s="533"/>
      <c r="W18" s="425"/>
      <c r="X18" s="426"/>
      <c r="Y18" s="426"/>
      <c r="Z18" s="426"/>
      <c r="AA18" s="426"/>
      <c r="AB18" s="417"/>
      <c r="AC18" s="534">
        <v>63.8</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5668030</v>
      </c>
      <c r="BO18" s="408"/>
      <c r="BP18" s="408"/>
      <c r="BQ18" s="408"/>
      <c r="BR18" s="408"/>
      <c r="BS18" s="408"/>
      <c r="BT18" s="408"/>
      <c r="BU18" s="409"/>
      <c r="BV18" s="407">
        <v>5671523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7727580</v>
      </c>
      <c r="BO19" s="408"/>
      <c r="BP19" s="408"/>
      <c r="BQ19" s="408"/>
      <c r="BR19" s="408"/>
      <c r="BS19" s="408"/>
      <c r="BT19" s="408"/>
      <c r="BU19" s="409"/>
      <c r="BV19" s="407">
        <v>7590059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6995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10146281</v>
      </c>
      <c r="BO22" s="371"/>
      <c r="BP22" s="371"/>
      <c r="BQ22" s="371"/>
      <c r="BR22" s="371"/>
      <c r="BS22" s="371"/>
      <c r="BT22" s="371"/>
      <c r="BU22" s="372"/>
      <c r="BV22" s="370">
        <v>9669464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9466850</v>
      </c>
      <c r="BO23" s="408"/>
      <c r="BP23" s="408"/>
      <c r="BQ23" s="408"/>
      <c r="BR23" s="408"/>
      <c r="BS23" s="408"/>
      <c r="BT23" s="408"/>
      <c r="BU23" s="409"/>
      <c r="BV23" s="407">
        <v>8914845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6960</v>
      </c>
      <c r="R24" s="459"/>
      <c r="S24" s="459"/>
      <c r="T24" s="459"/>
      <c r="U24" s="459"/>
      <c r="V24" s="501"/>
      <c r="W24" s="553"/>
      <c r="X24" s="554"/>
      <c r="Y24" s="555"/>
      <c r="Z24" s="457" t="s">
        <v>162</v>
      </c>
      <c r="AA24" s="437"/>
      <c r="AB24" s="437"/>
      <c r="AC24" s="437"/>
      <c r="AD24" s="437"/>
      <c r="AE24" s="437"/>
      <c r="AF24" s="437"/>
      <c r="AG24" s="438"/>
      <c r="AH24" s="458">
        <v>184</v>
      </c>
      <c r="AI24" s="459"/>
      <c r="AJ24" s="459"/>
      <c r="AK24" s="459"/>
      <c r="AL24" s="501"/>
      <c r="AM24" s="458">
        <v>601312</v>
      </c>
      <c r="AN24" s="459"/>
      <c r="AO24" s="459"/>
      <c r="AP24" s="459"/>
      <c r="AQ24" s="459"/>
      <c r="AR24" s="501"/>
      <c r="AS24" s="458">
        <v>3268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7089339</v>
      </c>
      <c r="BO24" s="408"/>
      <c r="BP24" s="408"/>
      <c r="BQ24" s="408"/>
      <c r="BR24" s="408"/>
      <c r="BS24" s="408"/>
      <c r="BT24" s="408"/>
      <c r="BU24" s="409"/>
      <c r="BV24" s="407">
        <v>6305858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5712</v>
      </c>
      <c r="R25" s="459"/>
      <c r="S25" s="459"/>
      <c r="T25" s="459"/>
      <c r="U25" s="459"/>
      <c r="V25" s="501"/>
      <c r="W25" s="553"/>
      <c r="X25" s="554"/>
      <c r="Y25" s="555"/>
      <c r="Z25" s="457" t="s">
        <v>165</v>
      </c>
      <c r="AA25" s="437"/>
      <c r="AB25" s="437"/>
      <c r="AC25" s="437"/>
      <c r="AD25" s="437"/>
      <c r="AE25" s="437"/>
      <c r="AF25" s="437"/>
      <c r="AG25" s="438"/>
      <c r="AH25" s="458">
        <v>38</v>
      </c>
      <c r="AI25" s="459"/>
      <c r="AJ25" s="459"/>
      <c r="AK25" s="459"/>
      <c r="AL25" s="501"/>
      <c r="AM25" s="458">
        <v>121106</v>
      </c>
      <c r="AN25" s="459"/>
      <c r="AO25" s="459"/>
      <c r="AP25" s="459"/>
      <c r="AQ25" s="459"/>
      <c r="AR25" s="501"/>
      <c r="AS25" s="458">
        <v>3187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6226970</v>
      </c>
      <c r="BO25" s="371"/>
      <c r="BP25" s="371"/>
      <c r="BQ25" s="371"/>
      <c r="BR25" s="371"/>
      <c r="BS25" s="371"/>
      <c r="BT25" s="371"/>
      <c r="BU25" s="372"/>
      <c r="BV25" s="370">
        <v>3512381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3830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601496</v>
      </c>
      <c r="BO27" s="527"/>
      <c r="BP27" s="527"/>
      <c r="BQ27" s="527"/>
      <c r="BR27" s="527"/>
      <c r="BS27" s="527"/>
      <c r="BT27" s="527"/>
      <c r="BU27" s="528"/>
      <c r="BV27" s="526">
        <v>601488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3330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1233630</v>
      </c>
      <c r="BO28" s="371"/>
      <c r="BP28" s="371"/>
      <c r="BQ28" s="371"/>
      <c r="BR28" s="371"/>
      <c r="BS28" s="371"/>
      <c r="BT28" s="371"/>
      <c r="BU28" s="372"/>
      <c r="BV28" s="370">
        <v>1223630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3100</v>
      </c>
      <c r="R29" s="459"/>
      <c r="S29" s="459"/>
      <c r="T29" s="459"/>
      <c r="U29" s="459"/>
      <c r="V29" s="501"/>
      <c r="W29" s="556"/>
      <c r="X29" s="557"/>
      <c r="Y29" s="558"/>
      <c r="Z29" s="457" t="s">
        <v>178</v>
      </c>
      <c r="AA29" s="437"/>
      <c r="AB29" s="437"/>
      <c r="AC29" s="437"/>
      <c r="AD29" s="437"/>
      <c r="AE29" s="437"/>
      <c r="AF29" s="437"/>
      <c r="AG29" s="438"/>
      <c r="AH29" s="458">
        <v>186</v>
      </c>
      <c r="AI29" s="459"/>
      <c r="AJ29" s="459"/>
      <c r="AK29" s="459"/>
      <c r="AL29" s="501"/>
      <c r="AM29" s="458">
        <v>609038</v>
      </c>
      <c r="AN29" s="459"/>
      <c r="AO29" s="459"/>
      <c r="AP29" s="459"/>
      <c r="AQ29" s="459"/>
      <c r="AR29" s="501"/>
      <c r="AS29" s="458">
        <v>3274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790972</v>
      </c>
      <c r="BO29" s="408"/>
      <c r="BP29" s="408"/>
      <c r="BQ29" s="408"/>
      <c r="BR29" s="408"/>
      <c r="BS29" s="408"/>
      <c r="BT29" s="408"/>
      <c r="BU29" s="409"/>
      <c r="BV29" s="407">
        <v>689574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2325087</v>
      </c>
      <c r="BO30" s="527"/>
      <c r="BP30" s="527"/>
      <c r="BQ30" s="527"/>
      <c r="BR30" s="527"/>
      <c r="BS30" s="527"/>
      <c r="BT30" s="527"/>
      <c r="BU30" s="528"/>
      <c r="BV30" s="526">
        <v>2240700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津久見市水道事業会計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簡易水道布設事業特別会計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大分県市町村会館管理組合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津久見市土地開発公社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奨学資金事業特別会計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津久見市下水道事業会計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保戸島航路事業特別会計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臼津広域連合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津久見都市計画土地区画整理事業特別会計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大分県後期高齢者医療広域連合（普通会計）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大分県後期高齢者医療広域連合（後期高齢者医療事業会計）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gvC1xIJpOYv7QP5SSMQcubdkBAlW/WH8JJrF0j7esCT9I+lyGhjV0GhrxqN28r2YqNlVvme2d0Pjn66Z0JvLw==" saltValue="cuV673BYSUiNz7go+VkU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2181827</v>
      </c>
      <c r="S5" s="613"/>
      <c r="T5" s="613"/>
      <c r="U5" s="613"/>
      <c r="V5" s="613"/>
      <c r="W5" s="613"/>
      <c r="X5" s="613"/>
      <c r="Y5" s="614"/>
      <c r="Z5" s="615">
        <v>17.100000000000001</v>
      </c>
      <c r="AA5" s="615"/>
      <c r="AB5" s="615"/>
      <c r="AC5" s="615"/>
      <c r="AD5" s="616">
        <v>2117691</v>
      </c>
      <c r="AE5" s="616"/>
      <c r="AF5" s="616"/>
      <c r="AG5" s="616"/>
      <c r="AH5" s="616"/>
      <c r="AI5" s="616"/>
      <c r="AJ5" s="616"/>
      <c r="AK5" s="616"/>
      <c r="AL5" s="617">
        <v>35.4</v>
      </c>
      <c r="AM5" s="618"/>
      <c r="AN5" s="618"/>
      <c r="AO5" s="619"/>
      <c r="AP5" s="609" t="s">
        <v>217</v>
      </c>
      <c r="AQ5" s="610"/>
      <c r="AR5" s="610"/>
      <c r="AS5" s="610"/>
      <c r="AT5" s="610"/>
      <c r="AU5" s="610"/>
      <c r="AV5" s="610"/>
      <c r="AW5" s="610"/>
      <c r="AX5" s="610"/>
      <c r="AY5" s="610"/>
      <c r="AZ5" s="610"/>
      <c r="BA5" s="610"/>
      <c r="BB5" s="610"/>
      <c r="BC5" s="610"/>
      <c r="BD5" s="610"/>
      <c r="BE5" s="610"/>
      <c r="BF5" s="611"/>
      <c r="BG5" s="623">
        <v>2117691</v>
      </c>
      <c r="BH5" s="624"/>
      <c r="BI5" s="624"/>
      <c r="BJ5" s="624"/>
      <c r="BK5" s="624"/>
      <c r="BL5" s="624"/>
      <c r="BM5" s="624"/>
      <c r="BN5" s="625"/>
      <c r="BO5" s="626">
        <v>97.1</v>
      </c>
      <c r="BP5" s="626"/>
      <c r="BQ5" s="626"/>
      <c r="BR5" s="626"/>
      <c r="BS5" s="627">
        <v>28315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83982</v>
      </c>
      <c r="S6" s="624"/>
      <c r="T6" s="624"/>
      <c r="U6" s="624"/>
      <c r="V6" s="624"/>
      <c r="W6" s="624"/>
      <c r="X6" s="624"/>
      <c r="Y6" s="625"/>
      <c r="Z6" s="626">
        <v>0.7</v>
      </c>
      <c r="AA6" s="626"/>
      <c r="AB6" s="626"/>
      <c r="AC6" s="626"/>
      <c r="AD6" s="627">
        <v>83982</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2117691</v>
      </c>
      <c r="BH6" s="624"/>
      <c r="BI6" s="624"/>
      <c r="BJ6" s="624"/>
      <c r="BK6" s="624"/>
      <c r="BL6" s="624"/>
      <c r="BM6" s="624"/>
      <c r="BN6" s="625"/>
      <c r="BO6" s="626">
        <v>97.1</v>
      </c>
      <c r="BP6" s="626"/>
      <c r="BQ6" s="626"/>
      <c r="BR6" s="626"/>
      <c r="BS6" s="627">
        <v>28315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108169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108169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544</v>
      </c>
      <c r="S7" s="624"/>
      <c r="T7" s="624"/>
      <c r="U7" s="624"/>
      <c r="V7" s="624"/>
      <c r="W7" s="624"/>
      <c r="X7" s="624"/>
      <c r="Y7" s="625"/>
      <c r="Z7" s="626">
        <v>0</v>
      </c>
      <c r="AA7" s="626"/>
      <c r="AB7" s="626"/>
      <c r="AC7" s="626"/>
      <c r="AD7" s="627">
        <v>544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808223</v>
      </c>
      <c r="BH7" s="624"/>
      <c r="BI7" s="624"/>
      <c r="BJ7" s="624"/>
      <c r="BK7" s="624"/>
      <c r="BL7" s="624"/>
      <c r="BM7" s="624"/>
      <c r="BN7" s="625"/>
      <c r="BO7" s="626">
        <v>37</v>
      </c>
      <c r="BP7" s="626"/>
      <c r="BQ7" s="626"/>
      <c r="BR7" s="626"/>
      <c r="BS7" s="627">
        <v>28315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2014451</v>
      </c>
      <c r="CS7" s="624"/>
      <c r="CT7" s="624"/>
      <c r="CU7" s="624"/>
      <c r="CV7" s="624"/>
      <c r="CW7" s="624"/>
      <c r="CX7" s="624"/>
      <c r="CY7" s="625"/>
      <c r="CZ7" s="626">
        <v>16.3</v>
      </c>
      <c r="DA7" s="626"/>
      <c r="DB7" s="626"/>
      <c r="DC7" s="626"/>
      <c r="DD7" s="632">
        <v>42953</v>
      </c>
      <c r="DE7" s="624"/>
      <c r="DF7" s="624"/>
      <c r="DG7" s="624"/>
      <c r="DH7" s="624"/>
      <c r="DI7" s="624"/>
      <c r="DJ7" s="624"/>
      <c r="DK7" s="624"/>
      <c r="DL7" s="624"/>
      <c r="DM7" s="624"/>
      <c r="DN7" s="624"/>
      <c r="DO7" s="624"/>
      <c r="DP7" s="625"/>
      <c r="DQ7" s="632">
        <v>1739677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7335</v>
      </c>
      <c r="S8" s="624"/>
      <c r="T8" s="624"/>
      <c r="U8" s="624"/>
      <c r="V8" s="624"/>
      <c r="W8" s="624"/>
      <c r="X8" s="624"/>
      <c r="Y8" s="625"/>
      <c r="Z8" s="626">
        <v>0.1</v>
      </c>
      <c r="AA8" s="626"/>
      <c r="AB8" s="626"/>
      <c r="AC8" s="626"/>
      <c r="AD8" s="627">
        <v>7335</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25591</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3679775</v>
      </c>
      <c r="CS8" s="624"/>
      <c r="CT8" s="624"/>
      <c r="CU8" s="624"/>
      <c r="CV8" s="624"/>
      <c r="CW8" s="624"/>
      <c r="CX8" s="624"/>
      <c r="CY8" s="625"/>
      <c r="CZ8" s="626">
        <v>29.7</v>
      </c>
      <c r="DA8" s="626"/>
      <c r="DB8" s="626"/>
      <c r="DC8" s="626"/>
      <c r="DD8" s="632">
        <v>8234</v>
      </c>
      <c r="DE8" s="624"/>
      <c r="DF8" s="624"/>
      <c r="DG8" s="624"/>
      <c r="DH8" s="624"/>
      <c r="DI8" s="624"/>
      <c r="DJ8" s="624"/>
      <c r="DK8" s="624"/>
      <c r="DL8" s="624"/>
      <c r="DM8" s="624"/>
      <c r="DN8" s="624"/>
      <c r="DO8" s="624"/>
      <c r="DP8" s="625"/>
      <c r="DQ8" s="632">
        <v>1932976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7895</v>
      </c>
      <c r="S9" s="624"/>
      <c r="T9" s="624"/>
      <c r="U9" s="624"/>
      <c r="V9" s="624"/>
      <c r="W9" s="624"/>
      <c r="X9" s="624"/>
      <c r="Y9" s="625"/>
      <c r="Z9" s="626">
        <v>0.1</v>
      </c>
      <c r="AA9" s="626"/>
      <c r="AB9" s="626"/>
      <c r="AC9" s="626"/>
      <c r="AD9" s="627">
        <v>7895</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641041</v>
      </c>
      <c r="BH9" s="624"/>
      <c r="BI9" s="624"/>
      <c r="BJ9" s="624"/>
      <c r="BK9" s="624"/>
      <c r="BL9" s="624"/>
      <c r="BM9" s="624"/>
      <c r="BN9" s="625"/>
      <c r="BO9" s="626">
        <v>29.4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1400625</v>
      </c>
      <c r="CS9" s="624"/>
      <c r="CT9" s="624"/>
      <c r="CU9" s="624"/>
      <c r="CV9" s="624"/>
      <c r="CW9" s="624"/>
      <c r="CX9" s="624"/>
      <c r="CY9" s="625"/>
      <c r="CZ9" s="626">
        <v>11.3</v>
      </c>
      <c r="DA9" s="626"/>
      <c r="DB9" s="626"/>
      <c r="DC9" s="626"/>
      <c r="DD9" s="632">
        <v>684409</v>
      </c>
      <c r="DE9" s="624"/>
      <c r="DF9" s="624"/>
      <c r="DG9" s="624"/>
      <c r="DH9" s="624"/>
      <c r="DI9" s="624"/>
      <c r="DJ9" s="624"/>
      <c r="DK9" s="624"/>
      <c r="DL9" s="624"/>
      <c r="DM9" s="624"/>
      <c r="DN9" s="624"/>
      <c r="DO9" s="624"/>
      <c r="DP9" s="625"/>
      <c r="DQ9" s="632">
        <v>564717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42474</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5701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5701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401834</v>
      </c>
      <c r="S11" s="624"/>
      <c r="T11" s="624"/>
      <c r="U11" s="624"/>
      <c r="V11" s="624"/>
      <c r="W11" s="624"/>
      <c r="X11" s="624"/>
      <c r="Y11" s="625"/>
      <c r="Z11" s="628">
        <v>3.1</v>
      </c>
      <c r="AA11" s="629"/>
      <c r="AB11" s="629"/>
      <c r="AC11" s="635"/>
      <c r="AD11" s="632">
        <v>401834</v>
      </c>
      <c r="AE11" s="624"/>
      <c r="AF11" s="624"/>
      <c r="AG11" s="624"/>
      <c r="AH11" s="624"/>
      <c r="AI11" s="624"/>
      <c r="AJ11" s="624"/>
      <c r="AK11" s="625"/>
      <c r="AL11" s="628">
        <v>6.7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99117</v>
      </c>
      <c r="BH11" s="624"/>
      <c r="BI11" s="624"/>
      <c r="BJ11" s="624"/>
      <c r="BK11" s="624"/>
      <c r="BL11" s="624"/>
      <c r="BM11" s="624"/>
      <c r="BN11" s="625"/>
      <c r="BO11" s="626">
        <v>4.5</v>
      </c>
      <c r="BP11" s="626"/>
      <c r="BQ11" s="626"/>
      <c r="BR11" s="626"/>
      <c r="BS11" s="627">
        <v>28315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196822</v>
      </c>
      <c r="CS11" s="624"/>
      <c r="CT11" s="624"/>
      <c r="CU11" s="624"/>
      <c r="CV11" s="624"/>
      <c r="CW11" s="624"/>
      <c r="CX11" s="624"/>
      <c r="CY11" s="625"/>
      <c r="CZ11" s="626">
        <v>1.6</v>
      </c>
      <c r="DA11" s="626"/>
      <c r="DB11" s="626"/>
      <c r="DC11" s="626"/>
      <c r="DD11" s="632">
        <v>41450</v>
      </c>
      <c r="DE11" s="624"/>
      <c r="DF11" s="624"/>
      <c r="DG11" s="624"/>
      <c r="DH11" s="624"/>
      <c r="DI11" s="624"/>
      <c r="DJ11" s="624"/>
      <c r="DK11" s="624"/>
      <c r="DL11" s="624"/>
      <c r="DM11" s="624"/>
      <c r="DN11" s="624"/>
      <c r="DO11" s="624"/>
      <c r="DP11" s="625"/>
      <c r="DQ11" s="632">
        <v>105244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1093236</v>
      </c>
      <c r="BH12" s="624"/>
      <c r="BI12" s="624"/>
      <c r="BJ12" s="624"/>
      <c r="BK12" s="624"/>
      <c r="BL12" s="624"/>
      <c r="BM12" s="624"/>
      <c r="BN12" s="625"/>
      <c r="BO12" s="626">
        <v>50.1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240661</v>
      </c>
      <c r="CS12" s="624"/>
      <c r="CT12" s="624"/>
      <c r="CU12" s="624"/>
      <c r="CV12" s="624"/>
      <c r="CW12" s="624"/>
      <c r="CX12" s="624"/>
      <c r="CY12" s="625"/>
      <c r="CZ12" s="626">
        <v>1.9</v>
      </c>
      <c r="DA12" s="626"/>
      <c r="DB12" s="626"/>
      <c r="DC12" s="626"/>
      <c r="DD12" s="632">
        <v>602</v>
      </c>
      <c r="DE12" s="624"/>
      <c r="DF12" s="624"/>
      <c r="DG12" s="624"/>
      <c r="DH12" s="624"/>
      <c r="DI12" s="624"/>
      <c r="DJ12" s="624"/>
      <c r="DK12" s="624"/>
      <c r="DL12" s="624"/>
      <c r="DM12" s="624"/>
      <c r="DN12" s="624"/>
      <c r="DO12" s="624"/>
      <c r="DP12" s="625"/>
      <c r="DQ12" s="632">
        <v>115987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1092746</v>
      </c>
      <c r="BH13" s="624"/>
      <c r="BI13" s="624"/>
      <c r="BJ13" s="624"/>
      <c r="BK13" s="624"/>
      <c r="BL13" s="624"/>
      <c r="BM13" s="624"/>
      <c r="BN13" s="625"/>
      <c r="BO13" s="626">
        <v>50.1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968901</v>
      </c>
      <c r="CS13" s="624"/>
      <c r="CT13" s="624"/>
      <c r="CU13" s="624"/>
      <c r="CV13" s="624"/>
      <c r="CW13" s="624"/>
      <c r="CX13" s="624"/>
      <c r="CY13" s="625"/>
      <c r="CZ13" s="626">
        <v>7.8</v>
      </c>
      <c r="DA13" s="626"/>
      <c r="DB13" s="626"/>
      <c r="DC13" s="626"/>
      <c r="DD13" s="632">
        <v>552194</v>
      </c>
      <c r="DE13" s="624"/>
      <c r="DF13" s="624"/>
      <c r="DG13" s="624"/>
      <c r="DH13" s="624"/>
      <c r="DI13" s="624"/>
      <c r="DJ13" s="624"/>
      <c r="DK13" s="624"/>
      <c r="DL13" s="624"/>
      <c r="DM13" s="624"/>
      <c r="DN13" s="624"/>
      <c r="DO13" s="624"/>
      <c r="DP13" s="625"/>
      <c r="DQ13" s="632">
        <v>432192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287</v>
      </c>
      <c r="S14" s="624"/>
      <c r="T14" s="624"/>
      <c r="U14" s="624"/>
      <c r="V14" s="624"/>
      <c r="W14" s="624"/>
      <c r="X14" s="624"/>
      <c r="Y14" s="625"/>
      <c r="Z14" s="626">
        <v>0</v>
      </c>
      <c r="AA14" s="626"/>
      <c r="AB14" s="626"/>
      <c r="AC14" s="626"/>
      <c r="AD14" s="627">
        <v>287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61266</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439709</v>
      </c>
      <c r="CS14" s="624"/>
      <c r="CT14" s="624"/>
      <c r="CU14" s="624"/>
      <c r="CV14" s="624"/>
      <c r="CW14" s="624"/>
      <c r="CX14" s="624"/>
      <c r="CY14" s="625"/>
      <c r="CZ14" s="626">
        <v>3.6</v>
      </c>
      <c r="DA14" s="626"/>
      <c r="DB14" s="626"/>
      <c r="DC14" s="626"/>
      <c r="DD14" s="632">
        <v>72278</v>
      </c>
      <c r="DE14" s="624"/>
      <c r="DF14" s="624"/>
      <c r="DG14" s="624"/>
      <c r="DH14" s="624"/>
      <c r="DI14" s="624"/>
      <c r="DJ14" s="624"/>
      <c r="DK14" s="624"/>
      <c r="DL14" s="624"/>
      <c r="DM14" s="624"/>
      <c r="DN14" s="624"/>
      <c r="DO14" s="624"/>
      <c r="DP14" s="625"/>
      <c r="DQ14" s="632">
        <v>353181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116158</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1821885</v>
      </c>
      <c r="CS15" s="624"/>
      <c r="CT15" s="624"/>
      <c r="CU15" s="624"/>
      <c r="CV15" s="624"/>
      <c r="CW15" s="624"/>
      <c r="CX15" s="624"/>
      <c r="CY15" s="625"/>
      <c r="CZ15" s="626">
        <v>14.7</v>
      </c>
      <c r="DA15" s="626"/>
      <c r="DB15" s="626"/>
      <c r="DC15" s="626"/>
      <c r="DD15" s="632">
        <v>1263859</v>
      </c>
      <c r="DE15" s="624"/>
      <c r="DF15" s="624"/>
      <c r="DG15" s="624"/>
      <c r="DH15" s="624"/>
      <c r="DI15" s="624"/>
      <c r="DJ15" s="624"/>
      <c r="DK15" s="624"/>
      <c r="DL15" s="624"/>
      <c r="DM15" s="624"/>
      <c r="DN15" s="624"/>
      <c r="DO15" s="624"/>
      <c r="DP15" s="625"/>
      <c r="DQ15" s="632">
        <v>561552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5805</v>
      </c>
      <c r="S16" s="624"/>
      <c r="T16" s="624"/>
      <c r="U16" s="624"/>
      <c r="V16" s="624"/>
      <c r="W16" s="624"/>
      <c r="X16" s="624"/>
      <c r="Y16" s="625"/>
      <c r="Z16" s="626">
        <v>0</v>
      </c>
      <c r="AA16" s="626"/>
      <c r="AB16" s="626"/>
      <c r="AC16" s="626"/>
      <c r="AD16" s="627">
        <v>5805</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38808</v>
      </c>
      <c r="BH16" s="624"/>
      <c r="BI16" s="624"/>
      <c r="BJ16" s="624"/>
      <c r="BK16" s="624"/>
      <c r="BL16" s="624"/>
      <c r="BM16" s="624"/>
      <c r="BN16" s="625"/>
      <c r="BO16" s="626">
        <v>1.8</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90967</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2603</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32353</v>
      </c>
      <c r="S17" s="624"/>
      <c r="T17" s="624"/>
      <c r="U17" s="624"/>
      <c r="V17" s="624"/>
      <c r="W17" s="624"/>
      <c r="X17" s="624"/>
      <c r="Y17" s="625"/>
      <c r="Z17" s="626">
        <v>0.3</v>
      </c>
      <c r="AA17" s="626"/>
      <c r="AB17" s="626"/>
      <c r="AC17" s="626"/>
      <c r="AD17" s="627">
        <v>32353</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1347434</v>
      </c>
      <c r="CS17" s="624"/>
      <c r="CT17" s="624"/>
      <c r="CU17" s="624"/>
      <c r="CV17" s="624"/>
      <c r="CW17" s="624"/>
      <c r="CX17" s="624"/>
      <c r="CY17" s="625"/>
      <c r="CZ17" s="626">
        <v>10.9</v>
      </c>
      <c r="DA17" s="626"/>
      <c r="DB17" s="626"/>
      <c r="DC17" s="626"/>
      <c r="DD17" s="632" t="s">
        <v>122</v>
      </c>
      <c r="DE17" s="624"/>
      <c r="DF17" s="624"/>
      <c r="DG17" s="624"/>
      <c r="DH17" s="624"/>
      <c r="DI17" s="624"/>
      <c r="DJ17" s="624"/>
      <c r="DK17" s="624"/>
      <c r="DL17" s="624"/>
      <c r="DM17" s="624"/>
      <c r="DN17" s="624"/>
      <c r="DO17" s="624"/>
      <c r="DP17" s="625"/>
      <c r="DQ17" s="632">
        <v>1347434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11868</v>
      </c>
      <c r="S18" s="624"/>
      <c r="T18" s="624"/>
      <c r="U18" s="624"/>
      <c r="V18" s="624"/>
      <c r="W18" s="624"/>
      <c r="X18" s="624"/>
      <c r="Y18" s="625"/>
      <c r="Z18" s="626">
        <v>0.1</v>
      </c>
      <c r="AA18" s="626"/>
      <c r="AB18" s="626"/>
      <c r="AC18" s="626"/>
      <c r="AD18" s="627">
        <v>11868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54100</v>
      </c>
      <c r="CS18" s="624"/>
      <c r="CT18" s="624"/>
      <c r="CU18" s="624"/>
      <c r="CV18" s="624"/>
      <c r="CW18" s="624"/>
      <c r="CX18" s="624"/>
      <c r="CY18" s="625"/>
      <c r="CZ18" s="626">
        <v>0.4</v>
      </c>
      <c r="DA18" s="626"/>
      <c r="DB18" s="626"/>
      <c r="DC18" s="626"/>
      <c r="DD18" s="632" t="s">
        <v>122</v>
      </c>
      <c r="DE18" s="624"/>
      <c r="DF18" s="624"/>
      <c r="DG18" s="624"/>
      <c r="DH18" s="624"/>
      <c r="DI18" s="624"/>
      <c r="DJ18" s="624"/>
      <c r="DK18" s="624"/>
      <c r="DL18" s="624"/>
      <c r="DM18" s="624"/>
      <c r="DN18" s="624"/>
      <c r="DO18" s="624"/>
      <c r="DP18" s="625"/>
      <c r="DQ18" s="632">
        <v>54100</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9927</v>
      </c>
      <c r="S19" s="624"/>
      <c r="T19" s="624"/>
      <c r="U19" s="624"/>
      <c r="V19" s="624"/>
      <c r="W19" s="624"/>
      <c r="X19" s="624"/>
      <c r="Y19" s="625"/>
      <c r="Z19" s="626">
        <v>0.1</v>
      </c>
      <c r="AA19" s="626"/>
      <c r="AB19" s="626"/>
      <c r="AC19" s="626"/>
      <c r="AD19" s="627">
        <v>9927</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64136</v>
      </c>
      <c r="BH19" s="624"/>
      <c r="BI19" s="624"/>
      <c r="BJ19" s="624"/>
      <c r="BK19" s="624"/>
      <c r="BL19" s="624"/>
      <c r="BM19" s="624"/>
      <c r="BN19" s="625"/>
      <c r="BO19" s="626">
        <v>2.9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1941</v>
      </c>
      <c r="S20" s="624"/>
      <c r="T20" s="624"/>
      <c r="U20" s="624"/>
      <c r="V20" s="624"/>
      <c r="W20" s="624"/>
      <c r="X20" s="624"/>
      <c r="Y20" s="625"/>
      <c r="Z20" s="626">
        <v>0</v>
      </c>
      <c r="AA20" s="626"/>
      <c r="AB20" s="626"/>
      <c r="AC20" s="626"/>
      <c r="AD20" s="627">
        <v>1941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64136</v>
      </c>
      <c r="BH20" s="624"/>
      <c r="BI20" s="624"/>
      <c r="BJ20" s="624"/>
      <c r="BK20" s="624"/>
      <c r="BL20" s="624"/>
      <c r="BM20" s="624"/>
      <c r="BN20" s="625"/>
      <c r="BO20" s="626">
        <v>2.9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12369200</v>
      </c>
      <c r="CS20" s="624"/>
      <c r="CT20" s="624"/>
      <c r="CU20" s="624"/>
      <c r="CV20" s="624"/>
      <c r="CW20" s="624"/>
      <c r="CX20" s="624"/>
      <c r="CY20" s="625"/>
      <c r="CZ20" s="626">
        <v>100</v>
      </c>
      <c r="DA20" s="626"/>
      <c r="DB20" s="626"/>
      <c r="DC20" s="626"/>
      <c r="DD20" s="632">
        <v>2665979</v>
      </c>
      <c r="DE20" s="624"/>
      <c r="DF20" s="624"/>
      <c r="DG20" s="624"/>
      <c r="DH20" s="624"/>
      <c r="DI20" s="624"/>
      <c r="DJ20" s="624"/>
      <c r="DK20" s="624"/>
      <c r="DL20" s="624"/>
      <c r="DM20" s="624"/>
      <c r="DN20" s="624"/>
      <c r="DO20" s="624"/>
      <c r="DP20" s="625"/>
      <c r="DQ20" s="632">
        <v>7323533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3884921</v>
      </c>
      <c r="S21" s="624"/>
      <c r="T21" s="624"/>
      <c r="U21" s="624"/>
      <c r="V21" s="624"/>
      <c r="W21" s="624"/>
      <c r="X21" s="624"/>
      <c r="Y21" s="625"/>
      <c r="Z21" s="626">
        <v>30.4</v>
      </c>
      <c r="AA21" s="626"/>
      <c r="AB21" s="626"/>
      <c r="AC21" s="626"/>
      <c r="AD21" s="627">
        <v>3309807</v>
      </c>
      <c r="AE21" s="627"/>
      <c r="AF21" s="627"/>
      <c r="AG21" s="627"/>
      <c r="AH21" s="627"/>
      <c r="AI21" s="627"/>
      <c r="AJ21" s="627"/>
      <c r="AK21" s="627"/>
      <c r="AL21" s="628">
        <v>55.3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3309807</v>
      </c>
      <c r="S22" s="624"/>
      <c r="T22" s="624"/>
      <c r="U22" s="624"/>
      <c r="V22" s="624"/>
      <c r="W22" s="624"/>
      <c r="X22" s="624"/>
      <c r="Y22" s="625"/>
      <c r="Z22" s="626">
        <v>25.9</v>
      </c>
      <c r="AA22" s="626"/>
      <c r="AB22" s="626"/>
      <c r="AC22" s="626"/>
      <c r="AD22" s="627">
        <v>3309807</v>
      </c>
      <c r="AE22" s="627"/>
      <c r="AF22" s="627"/>
      <c r="AG22" s="627"/>
      <c r="AH22" s="627"/>
      <c r="AI22" s="627"/>
      <c r="AJ22" s="627"/>
      <c r="AK22" s="627"/>
      <c r="AL22" s="628">
        <v>55.3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575114</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64136</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5690379</v>
      </c>
      <c r="CS24" s="613"/>
      <c r="CT24" s="613"/>
      <c r="CU24" s="613"/>
      <c r="CV24" s="613"/>
      <c r="CW24" s="613"/>
      <c r="CX24" s="613"/>
      <c r="CY24" s="614"/>
      <c r="CZ24" s="617">
        <v>46</v>
      </c>
      <c r="DA24" s="618"/>
      <c r="DB24" s="618"/>
      <c r="DC24" s="634"/>
      <c r="DD24" s="655">
        <v>4109237</v>
      </c>
      <c r="DE24" s="613"/>
      <c r="DF24" s="613"/>
      <c r="DG24" s="613"/>
      <c r="DH24" s="613"/>
      <c r="DI24" s="613"/>
      <c r="DJ24" s="613"/>
      <c r="DK24" s="614"/>
      <c r="DL24" s="655">
        <v>3629238</v>
      </c>
      <c r="DM24" s="613"/>
      <c r="DN24" s="613"/>
      <c r="DO24" s="613"/>
      <c r="DP24" s="613"/>
      <c r="DQ24" s="613"/>
      <c r="DR24" s="613"/>
      <c r="DS24" s="613"/>
      <c r="DT24" s="613"/>
      <c r="DU24" s="613"/>
      <c r="DV24" s="614"/>
      <c r="DW24" s="617">
        <v>60.3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6618651</v>
      </c>
      <c r="S25" s="624"/>
      <c r="T25" s="624"/>
      <c r="U25" s="624"/>
      <c r="V25" s="624"/>
      <c r="W25" s="624"/>
      <c r="X25" s="624"/>
      <c r="Y25" s="625"/>
      <c r="Z25" s="626">
        <v>51.8</v>
      </c>
      <c r="AA25" s="626"/>
      <c r="AB25" s="626"/>
      <c r="AC25" s="626"/>
      <c r="AD25" s="627">
        <v>5979401</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2116406</v>
      </c>
      <c r="CS25" s="656"/>
      <c r="CT25" s="656"/>
      <c r="CU25" s="656"/>
      <c r="CV25" s="656"/>
      <c r="CW25" s="656"/>
      <c r="CX25" s="656"/>
      <c r="CY25" s="657"/>
      <c r="CZ25" s="628">
        <v>17.100000000000001</v>
      </c>
      <c r="DA25" s="653"/>
      <c r="DB25" s="653"/>
      <c r="DC25" s="658"/>
      <c r="DD25" s="632">
        <v>2012518</v>
      </c>
      <c r="DE25" s="656"/>
      <c r="DF25" s="656"/>
      <c r="DG25" s="656"/>
      <c r="DH25" s="656"/>
      <c r="DI25" s="656"/>
      <c r="DJ25" s="656"/>
      <c r="DK25" s="657"/>
      <c r="DL25" s="632">
        <v>1763375</v>
      </c>
      <c r="DM25" s="656"/>
      <c r="DN25" s="656"/>
      <c r="DO25" s="656"/>
      <c r="DP25" s="656"/>
      <c r="DQ25" s="656"/>
      <c r="DR25" s="656"/>
      <c r="DS25" s="656"/>
      <c r="DT25" s="656"/>
      <c r="DU25" s="656"/>
      <c r="DV25" s="657"/>
      <c r="DW25" s="628">
        <v>29.3</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1040</v>
      </c>
      <c r="S26" s="624"/>
      <c r="T26" s="624"/>
      <c r="U26" s="624"/>
      <c r="V26" s="624"/>
      <c r="W26" s="624"/>
      <c r="X26" s="624"/>
      <c r="Y26" s="625"/>
      <c r="Z26" s="626">
        <v>0</v>
      </c>
      <c r="AA26" s="626"/>
      <c r="AB26" s="626"/>
      <c r="AC26" s="626"/>
      <c r="AD26" s="627">
        <v>1040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1092079</v>
      </c>
      <c r="CS26" s="624"/>
      <c r="CT26" s="624"/>
      <c r="CU26" s="624"/>
      <c r="CV26" s="624"/>
      <c r="CW26" s="624"/>
      <c r="CX26" s="624"/>
      <c r="CY26" s="625"/>
      <c r="CZ26" s="628">
        <v>8.8000000000000007</v>
      </c>
      <c r="DA26" s="653"/>
      <c r="DB26" s="653"/>
      <c r="DC26" s="658"/>
      <c r="DD26" s="632">
        <v>1039975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51512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2181827</v>
      </c>
      <c r="BH27" s="624"/>
      <c r="BI27" s="624"/>
      <c r="BJ27" s="624"/>
      <c r="BK27" s="624"/>
      <c r="BL27" s="624"/>
      <c r="BM27" s="624"/>
      <c r="BN27" s="625"/>
      <c r="BO27" s="626">
        <v>100</v>
      </c>
      <c r="BP27" s="626"/>
      <c r="BQ27" s="626"/>
      <c r="BR27" s="626"/>
      <c r="BS27" s="627">
        <v>28315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2226539</v>
      </c>
      <c r="CS27" s="656"/>
      <c r="CT27" s="656"/>
      <c r="CU27" s="656"/>
      <c r="CV27" s="656"/>
      <c r="CW27" s="656"/>
      <c r="CX27" s="656"/>
      <c r="CY27" s="657"/>
      <c r="CZ27" s="628">
        <v>18</v>
      </c>
      <c r="DA27" s="653"/>
      <c r="DB27" s="653"/>
      <c r="DC27" s="658"/>
      <c r="DD27" s="632">
        <v>749285</v>
      </c>
      <c r="DE27" s="656"/>
      <c r="DF27" s="656"/>
      <c r="DG27" s="656"/>
      <c r="DH27" s="656"/>
      <c r="DI27" s="656"/>
      <c r="DJ27" s="656"/>
      <c r="DK27" s="657"/>
      <c r="DL27" s="632">
        <v>518429</v>
      </c>
      <c r="DM27" s="656"/>
      <c r="DN27" s="656"/>
      <c r="DO27" s="656"/>
      <c r="DP27" s="656"/>
      <c r="DQ27" s="656"/>
      <c r="DR27" s="656"/>
      <c r="DS27" s="656"/>
      <c r="DT27" s="656"/>
      <c r="DU27" s="656"/>
      <c r="DV27" s="657"/>
      <c r="DW27" s="628">
        <v>8.6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60417</v>
      </c>
      <c r="S28" s="624"/>
      <c r="T28" s="624"/>
      <c r="U28" s="624"/>
      <c r="V28" s="624"/>
      <c r="W28" s="624"/>
      <c r="X28" s="624"/>
      <c r="Y28" s="625"/>
      <c r="Z28" s="626">
        <v>0.5</v>
      </c>
      <c r="AA28" s="626"/>
      <c r="AB28" s="626"/>
      <c r="AC28" s="626"/>
      <c r="AD28" s="627">
        <v>5920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1347434</v>
      </c>
      <c r="CS28" s="624"/>
      <c r="CT28" s="624"/>
      <c r="CU28" s="624"/>
      <c r="CV28" s="624"/>
      <c r="CW28" s="624"/>
      <c r="CX28" s="624"/>
      <c r="CY28" s="625"/>
      <c r="CZ28" s="628">
        <v>10.9</v>
      </c>
      <c r="DA28" s="653"/>
      <c r="DB28" s="653"/>
      <c r="DC28" s="658"/>
      <c r="DD28" s="632">
        <v>1347434</v>
      </c>
      <c r="DE28" s="624"/>
      <c r="DF28" s="624"/>
      <c r="DG28" s="624"/>
      <c r="DH28" s="624"/>
      <c r="DI28" s="624"/>
      <c r="DJ28" s="624"/>
      <c r="DK28" s="625"/>
      <c r="DL28" s="632">
        <v>1347434</v>
      </c>
      <c r="DM28" s="624"/>
      <c r="DN28" s="624"/>
      <c r="DO28" s="624"/>
      <c r="DP28" s="624"/>
      <c r="DQ28" s="624"/>
      <c r="DR28" s="624"/>
      <c r="DS28" s="624"/>
      <c r="DT28" s="624"/>
      <c r="DU28" s="624"/>
      <c r="DV28" s="625"/>
      <c r="DW28" s="628">
        <v>22.4</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29191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1347261</v>
      </c>
      <c r="CS29" s="656"/>
      <c r="CT29" s="656"/>
      <c r="CU29" s="656"/>
      <c r="CV29" s="656"/>
      <c r="CW29" s="656"/>
      <c r="CX29" s="656"/>
      <c r="CY29" s="657"/>
      <c r="CZ29" s="628">
        <v>10.9</v>
      </c>
      <c r="DA29" s="653"/>
      <c r="DB29" s="653"/>
      <c r="DC29" s="658"/>
      <c r="DD29" s="632">
        <v>1347261</v>
      </c>
      <c r="DE29" s="656"/>
      <c r="DF29" s="656"/>
      <c r="DG29" s="656"/>
      <c r="DH29" s="656"/>
      <c r="DI29" s="656"/>
      <c r="DJ29" s="656"/>
      <c r="DK29" s="657"/>
      <c r="DL29" s="632">
        <v>1347261</v>
      </c>
      <c r="DM29" s="656"/>
      <c r="DN29" s="656"/>
      <c r="DO29" s="656"/>
      <c r="DP29" s="656"/>
      <c r="DQ29" s="656"/>
      <c r="DR29" s="656"/>
      <c r="DS29" s="656"/>
      <c r="DT29" s="656"/>
      <c r="DU29" s="656"/>
      <c r="DV29" s="657"/>
      <c r="DW29" s="628">
        <v>22.4</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2404001</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1322495</v>
      </c>
      <c r="CS30" s="624"/>
      <c r="CT30" s="624"/>
      <c r="CU30" s="624"/>
      <c r="CV30" s="624"/>
      <c r="CW30" s="624"/>
      <c r="CX30" s="624"/>
      <c r="CY30" s="625"/>
      <c r="CZ30" s="628">
        <v>10.7</v>
      </c>
      <c r="DA30" s="653"/>
      <c r="DB30" s="653"/>
      <c r="DC30" s="658"/>
      <c r="DD30" s="632">
        <v>1322495</v>
      </c>
      <c r="DE30" s="624"/>
      <c r="DF30" s="624"/>
      <c r="DG30" s="624"/>
      <c r="DH30" s="624"/>
      <c r="DI30" s="624"/>
      <c r="DJ30" s="624"/>
      <c r="DK30" s="625"/>
      <c r="DL30" s="632">
        <v>1322495</v>
      </c>
      <c r="DM30" s="624"/>
      <c r="DN30" s="624"/>
      <c r="DO30" s="624"/>
      <c r="DP30" s="624"/>
      <c r="DQ30" s="624"/>
      <c r="DR30" s="624"/>
      <c r="DS30" s="624"/>
      <c r="DT30" s="624"/>
      <c r="DU30" s="624"/>
      <c r="DV30" s="625"/>
      <c r="DW30" s="628">
        <v>22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99.4</v>
      </c>
      <c r="BH31" s="667"/>
      <c r="BI31" s="667"/>
      <c r="BJ31" s="667"/>
      <c r="BK31" s="667"/>
      <c r="BL31" s="667"/>
      <c r="BM31" s="618">
        <v>97.5</v>
      </c>
      <c r="BN31" s="667"/>
      <c r="BO31" s="667"/>
      <c r="BP31" s="667"/>
      <c r="BQ31" s="668"/>
      <c r="BR31" s="670">
        <v>99.4</v>
      </c>
      <c r="BS31" s="667"/>
      <c r="BT31" s="667"/>
      <c r="BU31" s="667"/>
      <c r="BV31" s="667"/>
      <c r="BW31" s="667"/>
      <c r="BX31" s="618">
        <v>97</v>
      </c>
      <c r="BY31" s="667"/>
      <c r="BZ31" s="667"/>
      <c r="CA31" s="667"/>
      <c r="CB31" s="668"/>
      <c r="CD31" s="663"/>
      <c r="CE31" s="664"/>
      <c r="CF31" s="620" t="s">
        <v>301</v>
      </c>
      <c r="CG31" s="621"/>
      <c r="CH31" s="621"/>
      <c r="CI31" s="621"/>
      <c r="CJ31" s="621"/>
      <c r="CK31" s="621"/>
      <c r="CL31" s="621"/>
      <c r="CM31" s="621"/>
      <c r="CN31" s="621"/>
      <c r="CO31" s="621"/>
      <c r="CP31" s="621"/>
      <c r="CQ31" s="622"/>
      <c r="CR31" s="623">
        <v>24766</v>
      </c>
      <c r="CS31" s="656"/>
      <c r="CT31" s="656"/>
      <c r="CU31" s="656"/>
      <c r="CV31" s="656"/>
      <c r="CW31" s="656"/>
      <c r="CX31" s="656"/>
      <c r="CY31" s="657"/>
      <c r="CZ31" s="628">
        <v>0.2</v>
      </c>
      <c r="DA31" s="653"/>
      <c r="DB31" s="653"/>
      <c r="DC31" s="658"/>
      <c r="DD31" s="632">
        <v>24766</v>
      </c>
      <c r="DE31" s="656"/>
      <c r="DF31" s="656"/>
      <c r="DG31" s="656"/>
      <c r="DH31" s="656"/>
      <c r="DI31" s="656"/>
      <c r="DJ31" s="656"/>
      <c r="DK31" s="657"/>
      <c r="DL31" s="632">
        <v>24766</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744106</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97.8</v>
      </c>
      <c r="BN32" s="656"/>
      <c r="BO32" s="656"/>
      <c r="BP32" s="656"/>
      <c r="BQ32" s="669"/>
      <c r="BR32" s="680">
        <v>99.5</v>
      </c>
      <c r="BS32" s="656"/>
      <c r="BT32" s="656"/>
      <c r="BU32" s="656"/>
      <c r="BV32" s="656"/>
      <c r="BW32" s="656"/>
      <c r="BX32" s="629">
        <v>97.1</v>
      </c>
      <c r="BY32" s="656"/>
      <c r="BZ32" s="656"/>
      <c r="CA32" s="656"/>
      <c r="CB32" s="669"/>
      <c r="CD32" s="665"/>
      <c r="CE32" s="666"/>
      <c r="CF32" s="620" t="s">
        <v>305</v>
      </c>
      <c r="CG32" s="621"/>
      <c r="CH32" s="621"/>
      <c r="CI32" s="621"/>
      <c r="CJ32" s="621"/>
      <c r="CK32" s="621"/>
      <c r="CL32" s="621"/>
      <c r="CM32" s="621"/>
      <c r="CN32" s="621"/>
      <c r="CO32" s="621"/>
      <c r="CP32" s="621"/>
      <c r="CQ32" s="622"/>
      <c r="CR32" s="623">
        <v>173</v>
      </c>
      <c r="CS32" s="624"/>
      <c r="CT32" s="624"/>
      <c r="CU32" s="624"/>
      <c r="CV32" s="624"/>
      <c r="CW32" s="624"/>
      <c r="CX32" s="624"/>
      <c r="CY32" s="625"/>
      <c r="CZ32" s="628">
        <v>0</v>
      </c>
      <c r="DA32" s="653"/>
      <c r="DB32" s="653"/>
      <c r="DC32" s="658"/>
      <c r="DD32" s="632">
        <v>173</v>
      </c>
      <c r="DE32" s="624"/>
      <c r="DF32" s="624"/>
      <c r="DG32" s="624"/>
      <c r="DH32" s="624"/>
      <c r="DI32" s="624"/>
      <c r="DJ32" s="624"/>
      <c r="DK32" s="625"/>
      <c r="DL32" s="632">
        <v>173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23530</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97.1</v>
      </c>
      <c r="BN33" s="682"/>
      <c r="BO33" s="682"/>
      <c r="BP33" s="682"/>
      <c r="BQ33" s="684"/>
      <c r="BR33" s="681">
        <v>99.3</v>
      </c>
      <c r="BS33" s="682"/>
      <c r="BT33" s="682"/>
      <c r="BU33" s="682"/>
      <c r="BV33" s="682"/>
      <c r="BW33" s="682"/>
      <c r="BX33" s="683">
        <v>96.8</v>
      </c>
      <c r="BY33" s="682"/>
      <c r="BZ33" s="682"/>
      <c r="CA33" s="682"/>
      <c r="CB33" s="684"/>
      <c r="CD33" s="620" t="s">
        <v>308</v>
      </c>
      <c r="CE33" s="621"/>
      <c r="CF33" s="621"/>
      <c r="CG33" s="621"/>
      <c r="CH33" s="621"/>
      <c r="CI33" s="621"/>
      <c r="CJ33" s="621"/>
      <c r="CK33" s="621"/>
      <c r="CL33" s="621"/>
      <c r="CM33" s="621"/>
      <c r="CN33" s="621"/>
      <c r="CO33" s="621"/>
      <c r="CP33" s="621"/>
      <c r="CQ33" s="622"/>
      <c r="CR33" s="623">
        <v>3921875</v>
      </c>
      <c r="CS33" s="656"/>
      <c r="CT33" s="656"/>
      <c r="CU33" s="656"/>
      <c r="CV33" s="656"/>
      <c r="CW33" s="656"/>
      <c r="CX33" s="656"/>
      <c r="CY33" s="657"/>
      <c r="CZ33" s="628">
        <v>31.7</v>
      </c>
      <c r="DA33" s="653"/>
      <c r="DB33" s="653"/>
      <c r="DC33" s="658"/>
      <c r="DD33" s="632">
        <v>3064986</v>
      </c>
      <c r="DE33" s="656"/>
      <c r="DF33" s="656"/>
      <c r="DG33" s="656"/>
      <c r="DH33" s="656"/>
      <c r="DI33" s="656"/>
      <c r="DJ33" s="656"/>
      <c r="DK33" s="657"/>
      <c r="DL33" s="632">
        <v>2038792</v>
      </c>
      <c r="DM33" s="656"/>
      <c r="DN33" s="656"/>
      <c r="DO33" s="656"/>
      <c r="DP33" s="656"/>
      <c r="DQ33" s="656"/>
      <c r="DR33" s="656"/>
      <c r="DS33" s="656"/>
      <c r="DT33" s="656"/>
      <c r="DU33" s="656"/>
      <c r="DV33" s="657"/>
      <c r="DW33" s="628">
        <v>33.799999999999997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149716</v>
      </c>
      <c r="S34" s="624"/>
      <c r="T34" s="624"/>
      <c r="U34" s="624"/>
      <c r="V34" s="624"/>
      <c r="W34" s="624"/>
      <c r="X34" s="624"/>
      <c r="Y34" s="625"/>
      <c r="Z34" s="626">
        <v>1.2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1256943</v>
      </c>
      <c r="CS34" s="624"/>
      <c r="CT34" s="624"/>
      <c r="CU34" s="624"/>
      <c r="CV34" s="624"/>
      <c r="CW34" s="624"/>
      <c r="CX34" s="624"/>
      <c r="CY34" s="625"/>
      <c r="CZ34" s="628">
        <v>10.199999999999999</v>
      </c>
      <c r="DA34" s="653"/>
      <c r="DB34" s="653"/>
      <c r="DC34" s="658"/>
      <c r="DD34" s="632">
        <v>941900</v>
      </c>
      <c r="DE34" s="624"/>
      <c r="DF34" s="624"/>
      <c r="DG34" s="624"/>
      <c r="DH34" s="624"/>
      <c r="DI34" s="624"/>
      <c r="DJ34" s="624"/>
      <c r="DK34" s="625"/>
      <c r="DL34" s="632">
        <v>703775</v>
      </c>
      <c r="DM34" s="624"/>
      <c r="DN34" s="624"/>
      <c r="DO34" s="624"/>
      <c r="DP34" s="624"/>
      <c r="DQ34" s="624"/>
      <c r="DR34" s="624"/>
      <c r="DS34" s="624"/>
      <c r="DT34" s="624"/>
      <c r="DU34" s="624"/>
      <c r="DV34" s="625"/>
      <c r="DW34" s="628">
        <v>11.7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355635</v>
      </c>
      <c r="S35" s="624"/>
      <c r="T35" s="624"/>
      <c r="U35" s="624"/>
      <c r="V35" s="624"/>
      <c r="W35" s="624"/>
      <c r="X35" s="624"/>
      <c r="Y35" s="625"/>
      <c r="Z35" s="626">
        <v>2.8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33220</v>
      </c>
      <c r="CS35" s="656"/>
      <c r="CT35" s="656"/>
      <c r="CU35" s="656"/>
      <c r="CV35" s="656"/>
      <c r="CW35" s="656"/>
      <c r="CX35" s="656"/>
      <c r="CY35" s="657"/>
      <c r="CZ35" s="628">
        <v>0.3</v>
      </c>
      <c r="DA35" s="653"/>
      <c r="DB35" s="653"/>
      <c r="DC35" s="658"/>
      <c r="DD35" s="632">
        <v>33187</v>
      </c>
      <c r="DE35" s="656"/>
      <c r="DF35" s="656"/>
      <c r="DG35" s="656"/>
      <c r="DH35" s="656"/>
      <c r="DI35" s="656"/>
      <c r="DJ35" s="656"/>
      <c r="DK35" s="657"/>
      <c r="DL35" s="632">
        <v>33187</v>
      </c>
      <c r="DM35" s="656"/>
      <c r="DN35" s="656"/>
      <c r="DO35" s="656"/>
      <c r="DP35" s="656"/>
      <c r="DQ35" s="656"/>
      <c r="DR35" s="656"/>
      <c r="DS35" s="656"/>
      <c r="DT35" s="656"/>
      <c r="DU35" s="656"/>
      <c r="DV35" s="657"/>
      <c r="DW35" s="628">
        <v>0.6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425298</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1448939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34366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874973</v>
      </c>
      <c r="CS36" s="624"/>
      <c r="CT36" s="624"/>
      <c r="CU36" s="624"/>
      <c r="CV36" s="624"/>
      <c r="CW36" s="624"/>
      <c r="CX36" s="624"/>
      <c r="CY36" s="625"/>
      <c r="CZ36" s="628">
        <v>7.1</v>
      </c>
      <c r="DA36" s="653"/>
      <c r="DB36" s="653"/>
      <c r="DC36" s="658"/>
      <c r="DD36" s="632">
        <v>722848</v>
      </c>
      <c r="DE36" s="624"/>
      <c r="DF36" s="624"/>
      <c r="DG36" s="624"/>
      <c r="DH36" s="624"/>
      <c r="DI36" s="624"/>
      <c r="DJ36" s="624"/>
      <c r="DK36" s="625"/>
      <c r="DL36" s="632">
        <v>435266</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110838</v>
      </c>
      <c r="S37" s="624"/>
      <c r="T37" s="624"/>
      <c r="U37" s="624"/>
      <c r="V37" s="624"/>
      <c r="W37" s="624"/>
      <c r="X37" s="624"/>
      <c r="Y37" s="625"/>
      <c r="Z37" s="626">
        <v>0.9</v>
      </c>
      <c r="AA37" s="626"/>
      <c r="AB37" s="626"/>
      <c r="AC37" s="626"/>
      <c r="AD37" s="627">
        <v>788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253000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-2952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36597</v>
      </c>
      <c r="CS37" s="656"/>
      <c r="CT37" s="656"/>
      <c r="CU37" s="656"/>
      <c r="CV37" s="656"/>
      <c r="CW37" s="656"/>
      <c r="CX37" s="656"/>
      <c r="CY37" s="657"/>
      <c r="CZ37" s="628">
        <v>0.3</v>
      </c>
      <c r="DA37" s="653"/>
      <c r="DB37" s="653"/>
      <c r="DC37" s="658"/>
      <c r="DD37" s="632">
        <v>36597</v>
      </c>
      <c r="DE37" s="656"/>
      <c r="DF37" s="656"/>
      <c r="DG37" s="656"/>
      <c r="DH37" s="656"/>
      <c r="DI37" s="656"/>
      <c r="DJ37" s="656"/>
      <c r="DK37" s="657"/>
      <c r="DL37" s="632">
        <v>35550</v>
      </c>
      <c r="DM37" s="656"/>
      <c r="DN37" s="656"/>
      <c r="DO37" s="656"/>
      <c r="DP37" s="656"/>
      <c r="DQ37" s="656"/>
      <c r="DR37" s="656"/>
      <c r="DS37" s="656"/>
      <c r="DT37" s="656"/>
      <c r="DU37" s="656"/>
      <c r="DV37" s="657"/>
      <c r="DW37" s="628">
        <v>0.6</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1799312</v>
      </c>
      <c r="S38" s="624"/>
      <c r="T38" s="624"/>
      <c r="U38" s="624"/>
      <c r="V38" s="624"/>
      <c r="W38" s="624"/>
      <c r="X38" s="624"/>
      <c r="Y38" s="625"/>
      <c r="Z38" s="626">
        <v>14.1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54100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2178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1182656</v>
      </c>
      <c r="CS38" s="624"/>
      <c r="CT38" s="624"/>
      <c r="CU38" s="624"/>
      <c r="CV38" s="624"/>
      <c r="CW38" s="624"/>
      <c r="CX38" s="624"/>
      <c r="CY38" s="625"/>
      <c r="CZ38" s="628">
        <v>9.6</v>
      </c>
      <c r="DA38" s="653"/>
      <c r="DB38" s="653"/>
      <c r="DC38" s="658"/>
      <c r="DD38" s="632">
        <v>976561</v>
      </c>
      <c r="DE38" s="624"/>
      <c r="DF38" s="624"/>
      <c r="DG38" s="624"/>
      <c r="DH38" s="624"/>
      <c r="DI38" s="624"/>
      <c r="DJ38" s="624"/>
      <c r="DK38" s="625"/>
      <c r="DL38" s="632">
        <v>860599</v>
      </c>
      <c r="DM38" s="624"/>
      <c r="DN38" s="624"/>
      <c r="DO38" s="624"/>
      <c r="DP38" s="624"/>
      <c r="DQ38" s="624"/>
      <c r="DR38" s="624"/>
      <c r="DS38" s="624"/>
      <c r="DT38" s="624"/>
      <c r="DU38" s="624"/>
      <c r="DV38" s="625"/>
      <c r="DW38" s="628">
        <v>14.3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34650</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3045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532718</v>
      </c>
      <c r="CS39" s="656"/>
      <c r="CT39" s="656"/>
      <c r="CU39" s="656"/>
      <c r="CV39" s="656"/>
      <c r="CW39" s="656"/>
      <c r="CX39" s="656"/>
      <c r="CY39" s="657"/>
      <c r="CZ39" s="628">
        <v>4.3</v>
      </c>
      <c r="DA39" s="653"/>
      <c r="DB39" s="653"/>
      <c r="DC39" s="658"/>
      <c r="DD39" s="632">
        <v>380696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35912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13283</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41365</v>
      </c>
      <c r="CS40" s="624"/>
      <c r="CT40" s="624"/>
      <c r="CU40" s="624"/>
      <c r="CV40" s="624"/>
      <c r="CW40" s="624"/>
      <c r="CX40" s="624"/>
      <c r="CY40" s="625"/>
      <c r="CZ40" s="628">
        <v>0.3</v>
      </c>
      <c r="DA40" s="653"/>
      <c r="DB40" s="653"/>
      <c r="DC40" s="658"/>
      <c r="DD40" s="632">
        <v>9794</v>
      </c>
      <c r="DE40" s="624"/>
      <c r="DF40" s="624"/>
      <c r="DG40" s="624"/>
      <c r="DH40" s="624"/>
      <c r="DI40" s="624"/>
      <c r="DJ40" s="624"/>
      <c r="DK40" s="625"/>
      <c r="DL40" s="632">
        <v>5965</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12773247</v>
      </c>
      <c r="S41" s="696"/>
      <c r="T41" s="696"/>
      <c r="U41" s="696"/>
      <c r="V41" s="696"/>
      <c r="W41" s="696"/>
      <c r="X41" s="696"/>
      <c r="Y41" s="700"/>
      <c r="Z41" s="701">
        <v>100</v>
      </c>
      <c r="AA41" s="701"/>
      <c r="AB41" s="701"/>
      <c r="AC41" s="701"/>
      <c r="AD41" s="702">
        <v>5987149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186051</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907855</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522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2756946</v>
      </c>
      <c r="CS42" s="656"/>
      <c r="CT42" s="656"/>
      <c r="CU42" s="656"/>
      <c r="CV42" s="656"/>
      <c r="CW42" s="656"/>
      <c r="CX42" s="656"/>
      <c r="CY42" s="657"/>
      <c r="CZ42" s="628">
        <v>22.3</v>
      </c>
      <c r="DA42" s="653"/>
      <c r="DB42" s="653"/>
      <c r="DC42" s="658"/>
      <c r="DD42" s="632">
        <v>149310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77725</v>
      </c>
      <c r="CS43" s="656"/>
      <c r="CT43" s="656"/>
      <c r="CU43" s="656"/>
      <c r="CV43" s="656"/>
      <c r="CW43" s="656"/>
      <c r="CX43" s="656"/>
      <c r="CY43" s="657"/>
      <c r="CZ43" s="628">
        <v>0.6</v>
      </c>
      <c r="DA43" s="653"/>
      <c r="DB43" s="653"/>
      <c r="DC43" s="658"/>
      <c r="DD43" s="632">
        <v>70525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2665979</v>
      </c>
      <c r="CS44" s="624"/>
      <c r="CT44" s="624"/>
      <c r="CU44" s="624"/>
      <c r="CV44" s="624"/>
      <c r="CW44" s="624"/>
      <c r="CX44" s="624"/>
      <c r="CY44" s="625"/>
      <c r="CZ44" s="628">
        <v>21.6</v>
      </c>
      <c r="DA44" s="629"/>
      <c r="DB44" s="629"/>
      <c r="DC44" s="635"/>
      <c r="DD44" s="632">
        <v>146707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2313209</v>
      </c>
      <c r="CS45" s="656"/>
      <c r="CT45" s="656"/>
      <c r="CU45" s="656"/>
      <c r="CV45" s="656"/>
      <c r="CW45" s="656"/>
      <c r="CX45" s="656"/>
      <c r="CY45" s="657"/>
      <c r="CZ45" s="628">
        <v>18.7</v>
      </c>
      <c r="DA45" s="653"/>
      <c r="DB45" s="653"/>
      <c r="DC45" s="658"/>
      <c r="DD45" s="632">
        <v>78345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281958</v>
      </c>
      <c r="CS46" s="624"/>
      <c r="CT46" s="624"/>
      <c r="CU46" s="624"/>
      <c r="CV46" s="624"/>
      <c r="CW46" s="624"/>
      <c r="CX46" s="624"/>
      <c r="CY46" s="625"/>
      <c r="CZ46" s="628">
        <v>2.2999999999999998</v>
      </c>
      <c r="DA46" s="629"/>
      <c r="DB46" s="629"/>
      <c r="DC46" s="635"/>
      <c r="DD46" s="632">
        <v>66782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90967</v>
      </c>
      <c r="CS47" s="656"/>
      <c r="CT47" s="656"/>
      <c r="CU47" s="656"/>
      <c r="CV47" s="656"/>
      <c r="CW47" s="656"/>
      <c r="CX47" s="656"/>
      <c r="CY47" s="657"/>
      <c r="CZ47" s="628">
        <v>0.7</v>
      </c>
      <c r="DA47" s="653"/>
      <c r="DB47" s="653"/>
      <c r="DC47" s="658"/>
      <c r="DD47" s="632">
        <v>2603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12369200</v>
      </c>
      <c r="CS49" s="682"/>
      <c r="CT49" s="682"/>
      <c r="CU49" s="682"/>
      <c r="CV49" s="682"/>
      <c r="CW49" s="682"/>
      <c r="CX49" s="682"/>
      <c r="CY49" s="711"/>
      <c r="CZ49" s="703">
        <v>100</v>
      </c>
      <c r="DA49" s="712"/>
      <c r="DB49" s="712"/>
      <c r="DC49" s="713"/>
      <c r="DD49" s="714">
        <v>7323533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PS5RWnPFSJFXcZPOsjqFsZzH7UEkM09k9uXmlDrnQB+cGma9JLiP1Wt1GsbDGDg63hhBIGVk4QDx09OvwALRw==" saltValue="bNqLnI3NLNOXyXsJqY62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N31" sqref="BN3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12774</v>
      </c>
      <c r="R7" s="753"/>
      <c r="S7" s="753"/>
      <c r="T7" s="753"/>
      <c r="U7" s="753"/>
      <c r="V7" s="753">
        <v>12370</v>
      </c>
      <c r="W7" s="753"/>
      <c r="X7" s="753"/>
      <c r="Y7" s="753"/>
      <c r="Z7" s="753"/>
      <c r="AA7" s="753">
        <v>404</v>
      </c>
      <c r="AB7" s="753"/>
      <c r="AC7" s="753"/>
      <c r="AD7" s="753"/>
      <c r="AE7" s="754"/>
      <c r="AF7" s="755">
        <v>369</v>
      </c>
      <c r="AG7" s="756"/>
      <c r="AH7" s="756"/>
      <c r="AI7" s="756"/>
      <c r="AJ7" s="757"/>
      <c r="AK7" s="758">
        <v>355</v>
      </c>
      <c r="AL7" s="759"/>
      <c r="AM7" s="759"/>
      <c r="AN7" s="759"/>
      <c r="AO7" s="759"/>
      <c r="AP7" s="759">
        <v>10122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-3</v>
      </c>
      <c r="CI7" s="744"/>
      <c r="CJ7" s="744"/>
      <c r="CK7" s="744"/>
      <c r="CL7" s="745"/>
      <c r="CM7" s="743">
        <v>74</v>
      </c>
      <c r="CN7" s="744"/>
      <c r="CO7" s="744"/>
      <c r="CP7" s="744"/>
      <c r="CQ7" s="745"/>
      <c r="CR7" s="743">
        <v>5</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11</v>
      </c>
      <c r="R8" s="784"/>
      <c r="S8" s="784"/>
      <c r="T8" s="784"/>
      <c r="U8" s="784"/>
      <c r="V8" s="784">
        <v>11</v>
      </c>
      <c r="W8" s="784"/>
      <c r="X8" s="784"/>
      <c r="Y8" s="784"/>
      <c r="Z8" s="784"/>
      <c r="AA8" s="784">
        <v>0</v>
      </c>
      <c r="AB8" s="784"/>
      <c r="AC8" s="784"/>
      <c r="AD8" s="784"/>
      <c r="AE8" s="785"/>
      <c r="AF8" s="786" t="s">
        <v>122</v>
      </c>
      <c r="AG8" s="787"/>
      <c r="AH8" s="787"/>
      <c r="AI8" s="787"/>
      <c r="AJ8" s="788"/>
      <c r="AK8" s="769">
        <v>6</v>
      </c>
      <c r="AL8" s="770"/>
      <c r="AM8" s="770"/>
      <c r="AN8" s="770"/>
      <c r="AO8" s="770"/>
      <c r="AP8" s="789" t="s">
        <v>491</v>
      </c>
      <c r="AQ8" s="790"/>
      <c r="AR8" s="790"/>
      <c r="AS8" s="790"/>
      <c r="AT8" s="791"/>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21</v>
      </c>
      <c r="R9" s="784"/>
      <c r="S9" s="784"/>
      <c r="T9" s="784"/>
      <c r="U9" s="784"/>
      <c r="V9" s="784">
        <v>21</v>
      </c>
      <c r="W9" s="784"/>
      <c r="X9" s="784"/>
      <c r="Y9" s="784"/>
      <c r="Z9" s="784"/>
      <c r="AA9" s="784">
        <v>0</v>
      </c>
      <c r="AB9" s="784"/>
      <c r="AC9" s="784"/>
      <c r="AD9" s="784"/>
      <c r="AE9" s="785"/>
      <c r="AF9" s="786" t="s">
        <v>122</v>
      </c>
      <c r="AG9" s="787"/>
      <c r="AH9" s="787"/>
      <c r="AI9" s="787"/>
      <c r="AJ9" s="788"/>
      <c r="AK9" s="769">
        <v>21</v>
      </c>
      <c r="AL9" s="770"/>
      <c r="AM9" s="770"/>
      <c r="AN9" s="770"/>
      <c r="AO9" s="770"/>
      <c r="AP9" s="770">
        <v>24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378</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92" t="s">
        <v>380</v>
      </c>
      <c r="C23" s="793"/>
      <c r="D23" s="793"/>
      <c r="E23" s="793"/>
      <c r="F23" s="793"/>
      <c r="G23" s="793"/>
      <c r="H23" s="793"/>
      <c r="I23" s="793"/>
      <c r="J23" s="793"/>
      <c r="K23" s="793"/>
      <c r="L23" s="793"/>
      <c r="M23" s="793"/>
      <c r="N23" s="793"/>
      <c r="O23" s="793"/>
      <c r="P23" s="794"/>
      <c r="Q23" s="795"/>
      <c r="R23" s="796"/>
      <c r="S23" s="796"/>
      <c r="T23" s="796"/>
      <c r="U23" s="796"/>
      <c r="V23" s="796"/>
      <c r="W23" s="796"/>
      <c r="X23" s="796"/>
      <c r="Y23" s="796"/>
      <c r="Z23" s="796"/>
      <c r="AA23" s="796"/>
      <c r="AB23" s="796"/>
      <c r="AC23" s="796"/>
      <c r="AD23" s="796"/>
      <c r="AE23" s="797"/>
      <c r="AF23" s="798">
        <v>369</v>
      </c>
      <c r="AG23" s="796"/>
      <c r="AH23" s="796"/>
      <c r="AI23" s="796"/>
      <c r="AJ23" s="799"/>
      <c r="AK23" s="800"/>
      <c r="AL23" s="801"/>
      <c r="AM23" s="801"/>
      <c r="AN23" s="801"/>
      <c r="AO23" s="801"/>
      <c r="AP23" s="796"/>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381</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7" t="s">
        <v>386</v>
      </c>
      <c r="AG26" s="818"/>
      <c r="AH26" s="818"/>
      <c r="AI26" s="818"/>
      <c r="AJ26" s="819"/>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5">
        <v>2179</v>
      </c>
      <c r="R28" s="826"/>
      <c r="S28" s="826"/>
      <c r="T28" s="826"/>
      <c r="U28" s="826"/>
      <c r="V28" s="826">
        <v>2145</v>
      </c>
      <c r="W28" s="826"/>
      <c r="X28" s="826"/>
      <c r="Y28" s="826"/>
      <c r="Z28" s="826"/>
      <c r="AA28" s="826">
        <v>34</v>
      </c>
      <c r="AB28" s="826"/>
      <c r="AC28" s="826"/>
      <c r="AD28" s="826"/>
      <c r="AE28" s="827"/>
      <c r="AF28" s="828">
        <v>34</v>
      </c>
      <c r="AG28" s="826"/>
      <c r="AH28" s="826"/>
      <c r="AI28" s="826"/>
      <c r="AJ28" s="829"/>
      <c r="AK28" s="830">
        <v>226</v>
      </c>
      <c r="AL28" s="831"/>
      <c r="AM28" s="831"/>
      <c r="AN28" s="831"/>
      <c r="AO28" s="831"/>
      <c r="AP28" s="832" t="s">
        <v>491</v>
      </c>
      <c r="AQ28" s="833"/>
      <c r="AR28" s="833"/>
      <c r="AS28" s="833"/>
      <c r="AT28" s="834"/>
      <c r="AU28" s="832" t="s">
        <v>491</v>
      </c>
      <c r="AV28" s="833"/>
      <c r="AW28" s="833"/>
      <c r="AX28" s="833"/>
      <c r="AY28" s="834"/>
      <c r="AZ28" s="835" t="s">
        <v>491</v>
      </c>
      <c r="BA28" s="836"/>
      <c r="BB28" s="836"/>
      <c r="BC28" s="836"/>
      <c r="BD28" s="837"/>
      <c r="BE28" s="823"/>
      <c r="BF28" s="823"/>
      <c r="BG28" s="823"/>
      <c r="BH28" s="823"/>
      <c r="BI28" s="824"/>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2852</v>
      </c>
      <c r="R29" s="784"/>
      <c r="S29" s="784"/>
      <c r="T29" s="784"/>
      <c r="U29" s="784"/>
      <c r="V29" s="784">
        <v>2755</v>
      </c>
      <c r="W29" s="784"/>
      <c r="X29" s="784"/>
      <c r="Y29" s="784"/>
      <c r="Z29" s="784"/>
      <c r="AA29" s="784">
        <v>97</v>
      </c>
      <c r="AB29" s="784"/>
      <c r="AC29" s="784"/>
      <c r="AD29" s="784"/>
      <c r="AE29" s="785"/>
      <c r="AF29" s="786">
        <v>97</v>
      </c>
      <c r="AG29" s="787"/>
      <c r="AH29" s="787"/>
      <c r="AI29" s="787"/>
      <c r="AJ29" s="788"/>
      <c r="AK29" s="791">
        <v>429</v>
      </c>
      <c r="AL29" s="843"/>
      <c r="AM29" s="843"/>
      <c r="AN29" s="843"/>
      <c r="AO29" s="843"/>
      <c r="AP29" s="789" t="s">
        <v>491</v>
      </c>
      <c r="AQ29" s="790"/>
      <c r="AR29" s="790"/>
      <c r="AS29" s="790"/>
      <c r="AT29" s="791"/>
      <c r="AU29" s="789" t="s">
        <v>491</v>
      </c>
      <c r="AV29" s="790"/>
      <c r="AW29" s="790"/>
      <c r="AX29" s="790"/>
      <c r="AY29" s="791"/>
      <c r="AZ29" s="838" t="s">
        <v>491</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348</v>
      </c>
      <c r="R30" s="784"/>
      <c r="S30" s="784"/>
      <c r="T30" s="784"/>
      <c r="U30" s="784"/>
      <c r="V30" s="784">
        <v>347</v>
      </c>
      <c r="W30" s="784"/>
      <c r="X30" s="784"/>
      <c r="Y30" s="784"/>
      <c r="Z30" s="784"/>
      <c r="AA30" s="784">
        <v>1</v>
      </c>
      <c r="AB30" s="784"/>
      <c r="AC30" s="784"/>
      <c r="AD30" s="784"/>
      <c r="AE30" s="785"/>
      <c r="AF30" s="786">
        <v>1</v>
      </c>
      <c r="AG30" s="787"/>
      <c r="AH30" s="787"/>
      <c r="AI30" s="787"/>
      <c r="AJ30" s="788"/>
      <c r="AK30" s="791">
        <v>101</v>
      </c>
      <c r="AL30" s="843"/>
      <c r="AM30" s="843"/>
      <c r="AN30" s="843"/>
      <c r="AO30" s="843"/>
      <c r="AP30" s="789" t="s">
        <v>491</v>
      </c>
      <c r="AQ30" s="790"/>
      <c r="AR30" s="790"/>
      <c r="AS30" s="790"/>
      <c r="AT30" s="791"/>
      <c r="AU30" s="789" t="s">
        <v>491</v>
      </c>
      <c r="AV30" s="790"/>
      <c r="AW30" s="790"/>
      <c r="AX30" s="790"/>
      <c r="AY30" s="791"/>
      <c r="AZ30" s="838" t="s">
        <v>491</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304</v>
      </c>
      <c r="R31" s="784"/>
      <c r="S31" s="784"/>
      <c r="T31" s="784"/>
      <c r="U31" s="784"/>
      <c r="V31" s="784">
        <v>293</v>
      </c>
      <c r="W31" s="784"/>
      <c r="X31" s="784"/>
      <c r="Y31" s="784"/>
      <c r="Z31" s="784"/>
      <c r="AA31" s="784">
        <v>11</v>
      </c>
      <c r="AB31" s="784"/>
      <c r="AC31" s="784"/>
      <c r="AD31" s="784"/>
      <c r="AE31" s="785"/>
      <c r="AF31" s="786">
        <v>545</v>
      </c>
      <c r="AG31" s="787"/>
      <c r="AH31" s="787"/>
      <c r="AI31" s="787"/>
      <c r="AJ31" s="788"/>
      <c r="AK31" s="791">
        <v>17</v>
      </c>
      <c r="AL31" s="843"/>
      <c r="AM31" s="843"/>
      <c r="AN31" s="843"/>
      <c r="AO31" s="843"/>
      <c r="AP31" s="843">
        <v>568</v>
      </c>
      <c r="AQ31" s="843"/>
      <c r="AR31" s="843"/>
      <c r="AS31" s="843"/>
      <c r="AT31" s="843"/>
      <c r="AU31" s="843">
        <v>93</v>
      </c>
      <c r="AV31" s="843"/>
      <c r="AW31" s="843"/>
      <c r="AX31" s="843"/>
      <c r="AY31" s="843"/>
      <c r="AZ31" s="838" t="s">
        <v>491</v>
      </c>
      <c r="BA31" s="839"/>
      <c r="BB31" s="839"/>
      <c r="BC31" s="839"/>
      <c r="BD31" s="840"/>
      <c r="BE31" s="841" t="s">
        <v>395</v>
      </c>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581</v>
      </c>
      <c r="R32" s="784"/>
      <c r="S32" s="784"/>
      <c r="T32" s="784"/>
      <c r="U32" s="784"/>
      <c r="V32" s="784">
        <v>561</v>
      </c>
      <c r="W32" s="784"/>
      <c r="X32" s="784"/>
      <c r="Y32" s="784"/>
      <c r="Z32" s="784"/>
      <c r="AA32" s="784">
        <v>20</v>
      </c>
      <c r="AB32" s="784"/>
      <c r="AC32" s="784"/>
      <c r="AD32" s="784"/>
      <c r="AE32" s="785"/>
      <c r="AF32" s="786">
        <v>59</v>
      </c>
      <c r="AG32" s="787"/>
      <c r="AH32" s="787"/>
      <c r="AI32" s="787"/>
      <c r="AJ32" s="788"/>
      <c r="AK32" s="791">
        <v>253</v>
      </c>
      <c r="AL32" s="843"/>
      <c r="AM32" s="843"/>
      <c r="AN32" s="843"/>
      <c r="AO32" s="843"/>
      <c r="AP32" s="843">
        <v>2443</v>
      </c>
      <c r="AQ32" s="843"/>
      <c r="AR32" s="843"/>
      <c r="AS32" s="843"/>
      <c r="AT32" s="843"/>
      <c r="AU32" s="843">
        <v>1837</v>
      </c>
      <c r="AV32" s="843"/>
      <c r="AW32" s="843"/>
      <c r="AX32" s="843"/>
      <c r="AY32" s="843"/>
      <c r="AZ32" s="838" t="s">
        <v>491</v>
      </c>
      <c r="BA32" s="839"/>
      <c r="BB32" s="839"/>
      <c r="BC32" s="839"/>
      <c r="BD32" s="840"/>
      <c r="BE32" s="841" t="s">
        <v>395</v>
      </c>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73</v>
      </c>
      <c r="R33" s="784"/>
      <c r="S33" s="784"/>
      <c r="T33" s="784"/>
      <c r="U33" s="784"/>
      <c r="V33" s="784">
        <v>70</v>
      </c>
      <c r="W33" s="784"/>
      <c r="X33" s="784"/>
      <c r="Y33" s="784"/>
      <c r="Z33" s="784"/>
      <c r="AA33" s="784">
        <v>3</v>
      </c>
      <c r="AB33" s="784"/>
      <c r="AC33" s="784"/>
      <c r="AD33" s="784"/>
      <c r="AE33" s="785"/>
      <c r="AF33" s="786">
        <v>3</v>
      </c>
      <c r="AG33" s="787"/>
      <c r="AH33" s="787"/>
      <c r="AI33" s="787"/>
      <c r="AJ33" s="788"/>
      <c r="AK33" s="791">
        <v>35</v>
      </c>
      <c r="AL33" s="843"/>
      <c r="AM33" s="843"/>
      <c r="AN33" s="843"/>
      <c r="AO33" s="843"/>
      <c r="AP33" s="843">
        <v>182</v>
      </c>
      <c r="AQ33" s="843"/>
      <c r="AR33" s="843"/>
      <c r="AS33" s="843"/>
      <c r="AT33" s="843"/>
      <c r="AU33" s="843">
        <v>141</v>
      </c>
      <c r="AV33" s="843"/>
      <c r="AW33" s="843"/>
      <c r="AX33" s="843"/>
      <c r="AY33" s="843"/>
      <c r="AZ33" s="838" t="s">
        <v>491</v>
      </c>
      <c r="BA33" s="839"/>
      <c r="BB33" s="839"/>
      <c r="BC33" s="839"/>
      <c r="BD33" s="840"/>
      <c r="BE33" s="841" t="s">
        <v>398</v>
      </c>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156</v>
      </c>
      <c r="R34" s="784"/>
      <c r="S34" s="784"/>
      <c r="T34" s="784"/>
      <c r="U34" s="784"/>
      <c r="V34" s="784">
        <v>156</v>
      </c>
      <c r="W34" s="784"/>
      <c r="X34" s="784"/>
      <c r="Y34" s="784"/>
      <c r="Z34" s="784"/>
      <c r="AA34" s="784">
        <v>0</v>
      </c>
      <c r="AB34" s="784"/>
      <c r="AC34" s="784"/>
      <c r="AD34" s="784"/>
      <c r="AE34" s="785"/>
      <c r="AF34" s="786">
        <v>0</v>
      </c>
      <c r="AG34" s="787"/>
      <c r="AH34" s="787"/>
      <c r="AI34" s="787"/>
      <c r="AJ34" s="788"/>
      <c r="AK34" s="791">
        <v>54</v>
      </c>
      <c r="AL34" s="843"/>
      <c r="AM34" s="843"/>
      <c r="AN34" s="843"/>
      <c r="AO34" s="843"/>
      <c r="AP34" s="843">
        <v>0</v>
      </c>
      <c r="AQ34" s="843"/>
      <c r="AR34" s="843"/>
      <c r="AS34" s="843"/>
      <c r="AT34" s="843"/>
      <c r="AU34" s="843">
        <v>0</v>
      </c>
      <c r="AV34" s="843"/>
      <c r="AW34" s="843"/>
      <c r="AX34" s="843"/>
      <c r="AY34" s="843"/>
      <c r="AZ34" s="838" t="s">
        <v>491</v>
      </c>
      <c r="BA34" s="839"/>
      <c r="BB34" s="839"/>
      <c r="BC34" s="839"/>
      <c r="BD34" s="840"/>
      <c r="BE34" s="841" t="s">
        <v>398</v>
      </c>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791"/>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791"/>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791"/>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791"/>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791"/>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791"/>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791"/>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791"/>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791"/>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791"/>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791"/>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791"/>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791"/>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791"/>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791"/>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400</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92" t="s">
        <v>401</v>
      </c>
      <c r="C63" s="793"/>
      <c r="D63" s="793"/>
      <c r="E63" s="793"/>
      <c r="F63" s="793"/>
      <c r="G63" s="793"/>
      <c r="H63" s="793"/>
      <c r="I63" s="793"/>
      <c r="J63" s="793"/>
      <c r="K63" s="793"/>
      <c r="L63" s="793"/>
      <c r="M63" s="793"/>
      <c r="N63" s="793"/>
      <c r="O63" s="793"/>
      <c r="P63" s="794"/>
      <c r="Q63" s="850"/>
      <c r="R63" s="851"/>
      <c r="S63" s="851"/>
      <c r="T63" s="851"/>
      <c r="U63" s="851"/>
      <c r="V63" s="851"/>
      <c r="W63" s="851"/>
      <c r="X63" s="851"/>
      <c r="Y63" s="851"/>
      <c r="Z63" s="851"/>
      <c r="AA63" s="851"/>
      <c r="AB63" s="851"/>
      <c r="AC63" s="851"/>
      <c r="AD63" s="851"/>
      <c r="AE63" s="852"/>
      <c r="AF63" s="853">
        <v>739</v>
      </c>
      <c r="AG63" s="854"/>
      <c r="AH63" s="854"/>
      <c r="AI63" s="854"/>
      <c r="AJ63" s="855"/>
      <c r="AK63" s="856"/>
      <c r="AL63" s="851"/>
      <c r="AM63" s="851"/>
      <c r="AN63" s="851"/>
      <c r="AO63" s="851"/>
      <c r="AP63" s="854"/>
      <c r="AQ63" s="854"/>
      <c r="AR63" s="854"/>
      <c r="AS63" s="854"/>
      <c r="AT63" s="854"/>
      <c r="AU63" s="854"/>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64" t="s">
        <v>386</v>
      </c>
      <c r="AG66" s="818"/>
      <c r="AH66" s="818"/>
      <c r="AI66" s="818"/>
      <c r="AJ66" s="865"/>
      <c r="AK66" s="733" t="s">
        <v>387</v>
      </c>
      <c r="AL66" s="728"/>
      <c r="AM66" s="728"/>
      <c r="AN66" s="728"/>
      <c r="AO66" s="729"/>
      <c r="AP66" s="733" t="s">
        <v>388</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21"/>
      <c r="AH67" s="821"/>
      <c r="AI67" s="821"/>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15">
      <c r="A68" s="236">
        <v>1</v>
      </c>
      <c r="B68" s="879" t="s">
        <v>554</v>
      </c>
      <c r="C68" s="880"/>
      <c r="D68" s="880"/>
      <c r="E68" s="880"/>
      <c r="F68" s="880"/>
      <c r="G68" s="880"/>
      <c r="H68" s="880"/>
      <c r="I68" s="880"/>
      <c r="J68" s="880"/>
      <c r="K68" s="880"/>
      <c r="L68" s="880"/>
      <c r="M68" s="880"/>
      <c r="N68" s="880"/>
      <c r="O68" s="880"/>
      <c r="P68" s="881"/>
      <c r="Q68" s="882">
        <v>63</v>
      </c>
      <c r="R68" s="876"/>
      <c r="S68" s="876"/>
      <c r="T68" s="876"/>
      <c r="U68" s="876"/>
      <c r="V68" s="876">
        <v>51</v>
      </c>
      <c r="W68" s="876"/>
      <c r="X68" s="876"/>
      <c r="Y68" s="876"/>
      <c r="Z68" s="876"/>
      <c r="AA68" s="876">
        <v>13</v>
      </c>
      <c r="AB68" s="876"/>
      <c r="AC68" s="876"/>
      <c r="AD68" s="876"/>
      <c r="AE68" s="876"/>
      <c r="AF68" s="876">
        <v>13</v>
      </c>
      <c r="AG68" s="876"/>
      <c r="AH68" s="876"/>
      <c r="AI68" s="876"/>
      <c r="AJ68" s="876"/>
      <c r="AK68" s="876" t="s">
        <v>558</v>
      </c>
      <c r="AL68" s="876"/>
      <c r="AM68" s="876"/>
      <c r="AN68" s="876"/>
      <c r="AO68" s="876"/>
      <c r="AP68" s="876" t="s">
        <v>558</v>
      </c>
      <c r="AQ68" s="876"/>
      <c r="AR68" s="876"/>
      <c r="AS68" s="876"/>
      <c r="AT68" s="876"/>
      <c r="AU68" s="876" t="s">
        <v>558</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15">
      <c r="A69" s="238">
        <v>2</v>
      </c>
      <c r="B69" s="883" t="s">
        <v>555</v>
      </c>
      <c r="C69" s="884"/>
      <c r="D69" s="884"/>
      <c r="E69" s="884"/>
      <c r="F69" s="884"/>
      <c r="G69" s="884"/>
      <c r="H69" s="884"/>
      <c r="I69" s="884"/>
      <c r="J69" s="884"/>
      <c r="K69" s="884"/>
      <c r="L69" s="884"/>
      <c r="M69" s="884"/>
      <c r="N69" s="884"/>
      <c r="O69" s="884"/>
      <c r="P69" s="885"/>
      <c r="Q69" s="886">
        <v>115</v>
      </c>
      <c r="R69" s="843"/>
      <c r="S69" s="843"/>
      <c r="T69" s="843"/>
      <c r="U69" s="843"/>
      <c r="V69" s="843">
        <v>105</v>
      </c>
      <c r="W69" s="843"/>
      <c r="X69" s="843"/>
      <c r="Y69" s="843"/>
      <c r="Z69" s="843"/>
      <c r="AA69" s="843">
        <v>10</v>
      </c>
      <c r="AB69" s="843"/>
      <c r="AC69" s="843"/>
      <c r="AD69" s="843"/>
      <c r="AE69" s="843"/>
      <c r="AF69" s="843">
        <v>10</v>
      </c>
      <c r="AG69" s="843"/>
      <c r="AH69" s="843"/>
      <c r="AI69" s="843"/>
      <c r="AJ69" s="843"/>
      <c r="AK69" s="843" t="s">
        <v>558</v>
      </c>
      <c r="AL69" s="843"/>
      <c r="AM69" s="843"/>
      <c r="AN69" s="843"/>
      <c r="AO69" s="843"/>
      <c r="AP69" s="843">
        <v>26</v>
      </c>
      <c r="AQ69" s="843"/>
      <c r="AR69" s="843"/>
      <c r="AS69" s="843"/>
      <c r="AT69" s="843"/>
      <c r="AU69" s="843" t="s">
        <v>558</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15">
      <c r="A70" s="238">
        <v>3</v>
      </c>
      <c r="B70" s="883" t="s">
        <v>556</v>
      </c>
      <c r="C70" s="884"/>
      <c r="D70" s="884"/>
      <c r="E70" s="884"/>
      <c r="F70" s="884"/>
      <c r="G70" s="884"/>
      <c r="H70" s="884"/>
      <c r="I70" s="884"/>
      <c r="J70" s="884"/>
      <c r="K70" s="884"/>
      <c r="L70" s="884"/>
      <c r="M70" s="884"/>
      <c r="N70" s="884"/>
      <c r="O70" s="884"/>
      <c r="P70" s="885"/>
      <c r="Q70" s="886">
        <v>332</v>
      </c>
      <c r="R70" s="843"/>
      <c r="S70" s="843"/>
      <c r="T70" s="843"/>
      <c r="U70" s="843"/>
      <c r="V70" s="843">
        <v>216</v>
      </c>
      <c r="W70" s="843"/>
      <c r="X70" s="843"/>
      <c r="Y70" s="843"/>
      <c r="Z70" s="843"/>
      <c r="AA70" s="843">
        <v>117</v>
      </c>
      <c r="AB70" s="843"/>
      <c r="AC70" s="843"/>
      <c r="AD70" s="843"/>
      <c r="AE70" s="843"/>
      <c r="AF70" s="843">
        <v>117</v>
      </c>
      <c r="AG70" s="843"/>
      <c r="AH70" s="843"/>
      <c r="AI70" s="843"/>
      <c r="AJ70" s="843"/>
      <c r="AK70" s="843">
        <v>133</v>
      </c>
      <c r="AL70" s="843"/>
      <c r="AM70" s="843"/>
      <c r="AN70" s="843"/>
      <c r="AO70" s="843"/>
      <c r="AP70" s="843" t="s">
        <v>558</v>
      </c>
      <c r="AQ70" s="843"/>
      <c r="AR70" s="843"/>
      <c r="AS70" s="843"/>
      <c r="AT70" s="843"/>
      <c r="AU70" s="843" t="s">
        <v>558</v>
      </c>
      <c r="AV70" s="843"/>
      <c r="AW70" s="843"/>
      <c r="AX70" s="843"/>
      <c r="AY70" s="843"/>
      <c r="AZ70" s="841" t="s">
        <v>559</v>
      </c>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15">
      <c r="A71" s="238">
        <v>4</v>
      </c>
      <c r="B71" s="883" t="s">
        <v>557</v>
      </c>
      <c r="C71" s="884"/>
      <c r="D71" s="884"/>
      <c r="E71" s="884"/>
      <c r="F71" s="884"/>
      <c r="G71" s="884"/>
      <c r="H71" s="884"/>
      <c r="I71" s="884"/>
      <c r="J71" s="884"/>
      <c r="K71" s="884"/>
      <c r="L71" s="884"/>
      <c r="M71" s="884"/>
      <c r="N71" s="884"/>
      <c r="O71" s="884"/>
      <c r="P71" s="885"/>
      <c r="Q71" s="886">
        <v>211512</v>
      </c>
      <c r="R71" s="843"/>
      <c r="S71" s="843"/>
      <c r="T71" s="843"/>
      <c r="U71" s="843"/>
      <c r="V71" s="843">
        <v>207502</v>
      </c>
      <c r="W71" s="843"/>
      <c r="X71" s="843"/>
      <c r="Y71" s="843"/>
      <c r="Z71" s="843"/>
      <c r="AA71" s="843">
        <v>4010</v>
      </c>
      <c r="AB71" s="843"/>
      <c r="AC71" s="843"/>
      <c r="AD71" s="843"/>
      <c r="AE71" s="843"/>
      <c r="AF71" s="843">
        <v>4010</v>
      </c>
      <c r="AG71" s="843"/>
      <c r="AH71" s="843"/>
      <c r="AI71" s="843"/>
      <c r="AJ71" s="843"/>
      <c r="AK71" s="843" t="s">
        <v>558</v>
      </c>
      <c r="AL71" s="843"/>
      <c r="AM71" s="843"/>
      <c r="AN71" s="843"/>
      <c r="AO71" s="843"/>
      <c r="AP71" s="843" t="s">
        <v>558</v>
      </c>
      <c r="AQ71" s="843"/>
      <c r="AR71" s="843"/>
      <c r="AS71" s="843"/>
      <c r="AT71" s="843"/>
      <c r="AU71" s="843" t="s">
        <v>558</v>
      </c>
      <c r="AV71" s="843"/>
      <c r="AW71" s="843"/>
      <c r="AX71" s="843"/>
      <c r="AY71" s="843"/>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15">
      <c r="A72" s="238">
        <v>5</v>
      </c>
      <c r="B72" s="883"/>
      <c r="C72" s="884"/>
      <c r="D72" s="884"/>
      <c r="E72" s="884"/>
      <c r="F72" s="884"/>
      <c r="G72" s="884"/>
      <c r="H72" s="884"/>
      <c r="I72" s="884"/>
      <c r="J72" s="884"/>
      <c r="K72" s="884"/>
      <c r="L72" s="884"/>
      <c r="M72" s="884"/>
      <c r="N72" s="884"/>
      <c r="O72" s="884"/>
      <c r="P72" s="885"/>
      <c r="Q72" s="886"/>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15">
      <c r="A73" s="238">
        <v>6</v>
      </c>
      <c r="B73" s="883"/>
      <c r="C73" s="884"/>
      <c r="D73" s="884"/>
      <c r="E73" s="884"/>
      <c r="F73" s="884"/>
      <c r="G73" s="884"/>
      <c r="H73" s="884"/>
      <c r="I73" s="884"/>
      <c r="J73" s="884"/>
      <c r="K73" s="884"/>
      <c r="L73" s="884"/>
      <c r="M73" s="884"/>
      <c r="N73" s="884"/>
      <c r="O73" s="884"/>
      <c r="P73" s="885"/>
      <c r="Q73" s="886"/>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15">
      <c r="A74" s="238">
        <v>7</v>
      </c>
      <c r="B74" s="883"/>
      <c r="C74" s="884"/>
      <c r="D74" s="884"/>
      <c r="E74" s="884"/>
      <c r="F74" s="884"/>
      <c r="G74" s="884"/>
      <c r="H74" s="884"/>
      <c r="I74" s="884"/>
      <c r="J74" s="884"/>
      <c r="K74" s="884"/>
      <c r="L74" s="884"/>
      <c r="M74" s="884"/>
      <c r="N74" s="884"/>
      <c r="O74" s="884"/>
      <c r="P74" s="885"/>
      <c r="Q74" s="886"/>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15">
      <c r="A75" s="238">
        <v>8</v>
      </c>
      <c r="B75" s="883"/>
      <c r="C75" s="884"/>
      <c r="D75" s="884"/>
      <c r="E75" s="884"/>
      <c r="F75" s="884"/>
      <c r="G75" s="884"/>
      <c r="H75" s="884"/>
      <c r="I75" s="884"/>
      <c r="J75" s="884"/>
      <c r="K75" s="884"/>
      <c r="L75" s="884"/>
      <c r="M75" s="884"/>
      <c r="N75" s="884"/>
      <c r="O75" s="884"/>
      <c r="P75" s="885"/>
      <c r="Q75" s="887"/>
      <c r="R75" s="790"/>
      <c r="S75" s="790"/>
      <c r="T75" s="790"/>
      <c r="U75" s="791"/>
      <c r="V75" s="789"/>
      <c r="W75" s="790"/>
      <c r="X75" s="790"/>
      <c r="Y75" s="790"/>
      <c r="Z75" s="791"/>
      <c r="AA75" s="789"/>
      <c r="AB75" s="790"/>
      <c r="AC75" s="790"/>
      <c r="AD75" s="790"/>
      <c r="AE75" s="791"/>
      <c r="AF75" s="789"/>
      <c r="AG75" s="790"/>
      <c r="AH75" s="790"/>
      <c r="AI75" s="790"/>
      <c r="AJ75" s="791"/>
      <c r="AK75" s="789"/>
      <c r="AL75" s="790"/>
      <c r="AM75" s="790"/>
      <c r="AN75" s="790"/>
      <c r="AO75" s="791"/>
      <c r="AP75" s="789"/>
      <c r="AQ75" s="790"/>
      <c r="AR75" s="790"/>
      <c r="AS75" s="790"/>
      <c r="AT75" s="791"/>
      <c r="AU75" s="789"/>
      <c r="AV75" s="790"/>
      <c r="AW75" s="790"/>
      <c r="AX75" s="790"/>
      <c r="AY75" s="791"/>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15">
      <c r="A76" s="238">
        <v>9</v>
      </c>
      <c r="B76" s="883"/>
      <c r="C76" s="884"/>
      <c r="D76" s="884"/>
      <c r="E76" s="884"/>
      <c r="F76" s="884"/>
      <c r="G76" s="884"/>
      <c r="H76" s="884"/>
      <c r="I76" s="884"/>
      <c r="J76" s="884"/>
      <c r="K76" s="884"/>
      <c r="L76" s="884"/>
      <c r="M76" s="884"/>
      <c r="N76" s="884"/>
      <c r="O76" s="884"/>
      <c r="P76" s="885"/>
      <c r="Q76" s="887"/>
      <c r="R76" s="790"/>
      <c r="S76" s="790"/>
      <c r="T76" s="790"/>
      <c r="U76" s="791"/>
      <c r="V76" s="789"/>
      <c r="W76" s="790"/>
      <c r="X76" s="790"/>
      <c r="Y76" s="790"/>
      <c r="Z76" s="791"/>
      <c r="AA76" s="789"/>
      <c r="AB76" s="790"/>
      <c r="AC76" s="790"/>
      <c r="AD76" s="790"/>
      <c r="AE76" s="791"/>
      <c r="AF76" s="789"/>
      <c r="AG76" s="790"/>
      <c r="AH76" s="790"/>
      <c r="AI76" s="790"/>
      <c r="AJ76" s="791"/>
      <c r="AK76" s="789"/>
      <c r="AL76" s="790"/>
      <c r="AM76" s="790"/>
      <c r="AN76" s="790"/>
      <c r="AO76" s="791"/>
      <c r="AP76" s="789"/>
      <c r="AQ76" s="790"/>
      <c r="AR76" s="790"/>
      <c r="AS76" s="790"/>
      <c r="AT76" s="791"/>
      <c r="AU76" s="789"/>
      <c r="AV76" s="790"/>
      <c r="AW76" s="790"/>
      <c r="AX76" s="790"/>
      <c r="AY76" s="791"/>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15">
      <c r="A77" s="238">
        <v>10</v>
      </c>
      <c r="B77" s="883"/>
      <c r="C77" s="884"/>
      <c r="D77" s="884"/>
      <c r="E77" s="884"/>
      <c r="F77" s="884"/>
      <c r="G77" s="884"/>
      <c r="H77" s="884"/>
      <c r="I77" s="884"/>
      <c r="J77" s="884"/>
      <c r="K77" s="884"/>
      <c r="L77" s="884"/>
      <c r="M77" s="884"/>
      <c r="N77" s="884"/>
      <c r="O77" s="884"/>
      <c r="P77" s="885"/>
      <c r="Q77" s="887"/>
      <c r="R77" s="790"/>
      <c r="S77" s="790"/>
      <c r="T77" s="790"/>
      <c r="U77" s="791"/>
      <c r="V77" s="789"/>
      <c r="W77" s="790"/>
      <c r="X77" s="790"/>
      <c r="Y77" s="790"/>
      <c r="Z77" s="791"/>
      <c r="AA77" s="789"/>
      <c r="AB77" s="790"/>
      <c r="AC77" s="790"/>
      <c r="AD77" s="790"/>
      <c r="AE77" s="791"/>
      <c r="AF77" s="789"/>
      <c r="AG77" s="790"/>
      <c r="AH77" s="790"/>
      <c r="AI77" s="790"/>
      <c r="AJ77" s="791"/>
      <c r="AK77" s="789"/>
      <c r="AL77" s="790"/>
      <c r="AM77" s="790"/>
      <c r="AN77" s="790"/>
      <c r="AO77" s="791"/>
      <c r="AP77" s="789"/>
      <c r="AQ77" s="790"/>
      <c r="AR77" s="790"/>
      <c r="AS77" s="790"/>
      <c r="AT77" s="791"/>
      <c r="AU77" s="789"/>
      <c r="AV77" s="790"/>
      <c r="AW77" s="790"/>
      <c r="AX77" s="790"/>
      <c r="AY77" s="791"/>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15">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15">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15">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15">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15">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15">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15">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15">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15">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15">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
      <c r="A88" s="240" t="s">
        <v>379</v>
      </c>
      <c r="B88" s="792" t="s">
        <v>405</v>
      </c>
      <c r="C88" s="793"/>
      <c r="D88" s="793"/>
      <c r="E88" s="793"/>
      <c r="F88" s="793"/>
      <c r="G88" s="793"/>
      <c r="H88" s="793"/>
      <c r="I88" s="793"/>
      <c r="J88" s="793"/>
      <c r="K88" s="793"/>
      <c r="L88" s="793"/>
      <c r="M88" s="793"/>
      <c r="N88" s="793"/>
      <c r="O88" s="793"/>
      <c r="P88" s="794"/>
      <c r="Q88" s="850"/>
      <c r="R88" s="851"/>
      <c r="S88" s="851"/>
      <c r="T88" s="851"/>
      <c r="U88" s="851"/>
      <c r="V88" s="851"/>
      <c r="W88" s="851"/>
      <c r="X88" s="851"/>
      <c r="Y88" s="851"/>
      <c r="Z88" s="851"/>
      <c r="AA88" s="851"/>
      <c r="AB88" s="851"/>
      <c r="AC88" s="851"/>
      <c r="AD88" s="851"/>
      <c r="AE88" s="851"/>
      <c r="AF88" s="854"/>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92" t="s">
        <v>406</v>
      </c>
      <c r="BS102" s="793"/>
      <c r="BT102" s="793"/>
      <c r="BU102" s="793"/>
      <c r="BV102" s="793"/>
      <c r="BW102" s="793"/>
      <c r="BX102" s="793"/>
      <c r="BY102" s="793"/>
      <c r="BZ102" s="793"/>
      <c r="CA102" s="793"/>
      <c r="CB102" s="793"/>
      <c r="CC102" s="793"/>
      <c r="CD102" s="793"/>
      <c r="CE102" s="793"/>
      <c r="CF102" s="793"/>
      <c r="CG102" s="794"/>
      <c r="CH102" s="895"/>
      <c r="CI102" s="896"/>
      <c r="CJ102" s="896"/>
      <c r="CK102" s="896"/>
      <c r="CL102" s="897"/>
      <c r="CM102" s="895"/>
      <c r="CN102" s="896"/>
      <c r="CO102" s="896"/>
      <c r="CP102" s="896"/>
      <c r="CQ102" s="897"/>
      <c r="CR102" s="898"/>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92"/>
      <c r="DW102" s="793"/>
      <c r="DX102" s="793"/>
      <c r="DY102" s="793"/>
      <c r="DZ102" s="92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5" t="s">
        <v>411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15">
      <c r="A109" s="920" t="s">
        <v>413</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414</v>
      </c>
      <c r="AB109" s="901"/>
      <c r="AC109" s="901"/>
      <c r="AD109" s="901"/>
      <c r="AE109" s="902"/>
      <c r="AF109" s="900" t="s">
        <v>415</v>
      </c>
      <c r="AG109" s="901"/>
      <c r="AH109" s="901"/>
      <c r="AI109" s="901"/>
      <c r="AJ109" s="902"/>
      <c r="AK109" s="900" t="s">
        <v>295</v>
      </c>
      <c r="AL109" s="901"/>
      <c r="AM109" s="901"/>
      <c r="AN109" s="901"/>
      <c r="AO109" s="902"/>
      <c r="AP109" s="900" t="s">
        <v>416</v>
      </c>
      <c r="AQ109" s="901"/>
      <c r="AR109" s="901"/>
      <c r="AS109" s="901"/>
      <c r="AT109" s="903"/>
      <c r="AU109" s="920" t="s">
        <v>413</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414</v>
      </c>
      <c r="BR109" s="901"/>
      <c r="BS109" s="901"/>
      <c r="BT109" s="901"/>
      <c r="BU109" s="902"/>
      <c r="BV109" s="900" t="s">
        <v>415</v>
      </c>
      <c r="BW109" s="901"/>
      <c r="BX109" s="901"/>
      <c r="BY109" s="901"/>
      <c r="BZ109" s="902"/>
      <c r="CA109" s="900" t="s">
        <v>295</v>
      </c>
      <c r="CB109" s="901"/>
      <c r="CC109" s="901"/>
      <c r="CD109" s="901"/>
      <c r="CE109" s="902"/>
      <c r="CF109" s="921" t="s">
        <v>416</v>
      </c>
      <c r="CG109" s="921"/>
      <c r="CH109" s="921"/>
      <c r="CI109" s="921"/>
      <c r="CJ109" s="921"/>
      <c r="CK109" s="900" t="s">
        <v>417</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414</v>
      </c>
      <c r="DH109" s="901"/>
      <c r="DI109" s="901"/>
      <c r="DJ109" s="901"/>
      <c r="DK109" s="902"/>
      <c r="DL109" s="900" t="s">
        <v>415</v>
      </c>
      <c r="DM109" s="901"/>
      <c r="DN109" s="901"/>
      <c r="DO109" s="901"/>
      <c r="DP109" s="902"/>
      <c r="DQ109" s="900" t="s">
        <v>295</v>
      </c>
      <c r="DR109" s="901"/>
      <c r="DS109" s="901"/>
      <c r="DT109" s="901"/>
      <c r="DU109" s="902"/>
      <c r="DV109" s="900" t="s">
        <v>416</v>
      </c>
      <c r="DW109" s="901"/>
      <c r="DX109" s="901"/>
      <c r="DY109" s="901"/>
      <c r="DZ109" s="903"/>
    </row>
    <row r="110" spans="1:131" s="230" customFormat="1" ht="26.25" customHeight="1" x14ac:dyDescent="0.15">
      <c r="A110" s="904" t="s">
        <v>418</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1307316</v>
      </c>
      <c r="AB110" s="908"/>
      <c r="AC110" s="908"/>
      <c r="AD110" s="908"/>
      <c r="AE110" s="909"/>
      <c r="AF110" s="910">
        <v>1383083</v>
      </c>
      <c r="AG110" s="908"/>
      <c r="AH110" s="908"/>
      <c r="AI110" s="908"/>
      <c r="AJ110" s="909"/>
      <c r="AK110" s="910">
        <v>1347261</v>
      </c>
      <c r="AL110" s="908"/>
      <c r="AM110" s="908"/>
      <c r="AN110" s="908"/>
      <c r="AO110" s="909"/>
      <c r="AP110" s="911">
        <v>27.7</v>
      </c>
      <c r="AQ110" s="912"/>
      <c r="AR110" s="912"/>
      <c r="AS110" s="912"/>
      <c r="AT110" s="913"/>
      <c r="AU110" s="914" t="s">
        <v>69</v>
      </c>
      <c r="AV110" s="915"/>
      <c r="AW110" s="915"/>
      <c r="AX110" s="915"/>
      <c r="AY110" s="915"/>
      <c r="AZ110" s="937" t="s">
        <v>419</v>
      </c>
      <c r="BA110" s="905"/>
      <c r="BB110" s="905"/>
      <c r="BC110" s="905"/>
      <c r="BD110" s="905"/>
      <c r="BE110" s="905"/>
      <c r="BF110" s="905"/>
      <c r="BG110" s="905"/>
      <c r="BH110" s="905"/>
      <c r="BI110" s="905"/>
      <c r="BJ110" s="905"/>
      <c r="BK110" s="905"/>
      <c r="BL110" s="905"/>
      <c r="BM110" s="905"/>
      <c r="BN110" s="905"/>
      <c r="BO110" s="905"/>
      <c r="BP110" s="906"/>
      <c r="BQ110" s="938">
        <v>10129519</v>
      </c>
      <c r="BR110" s="939"/>
      <c r="BS110" s="939"/>
      <c r="BT110" s="939"/>
      <c r="BU110" s="939"/>
      <c r="BV110" s="939">
        <v>9669464</v>
      </c>
      <c r="BW110" s="939"/>
      <c r="BX110" s="939"/>
      <c r="BY110" s="939"/>
      <c r="BZ110" s="939"/>
      <c r="CA110" s="939">
        <v>10146281</v>
      </c>
      <c r="CB110" s="939"/>
      <c r="CC110" s="939"/>
      <c r="CD110" s="939"/>
      <c r="CE110" s="939"/>
      <c r="CF110" s="952">
        <v>208.9</v>
      </c>
      <c r="CG110" s="953"/>
      <c r="CH110" s="953"/>
      <c r="CI110" s="953"/>
      <c r="CJ110" s="953"/>
      <c r="CK110" s="954" t="s">
        <v>420</v>
      </c>
      <c r="CL110" s="955"/>
      <c r="CM110" s="937" t="s">
        <v>421</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15">
      <c r="A111" s="942" t="s">
        <v>422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423</v>
      </c>
      <c r="BA111" s="931"/>
      <c r="BB111" s="931"/>
      <c r="BC111" s="931"/>
      <c r="BD111" s="931"/>
      <c r="BE111" s="931"/>
      <c r="BF111" s="931"/>
      <c r="BG111" s="931"/>
      <c r="BH111" s="931"/>
      <c r="BI111" s="931"/>
      <c r="BJ111" s="931"/>
      <c r="BK111" s="931"/>
      <c r="BL111" s="931"/>
      <c r="BM111" s="931"/>
      <c r="BN111" s="931"/>
      <c r="BO111" s="931"/>
      <c r="BP111" s="932"/>
      <c r="BQ111" s="933" t="s">
        <v>122</v>
      </c>
      <c r="BR111" s="934"/>
      <c r="BS111" s="934"/>
      <c r="BT111" s="934"/>
      <c r="BU111" s="934"/>
      <c r="BV111" s="934" t="s">
        <v>122</v>
      </c>
      <c r="BW111" s="934"/>
      <c r="BX111" s="934"/>
      <c r="BY111" s="934"/>
      <c r="BZ111" s="934"/>
      <c r="CA111" s="934" t="s">
        <v>122</v>
      </c>
      <c r="CB111" s="934"/>
      <c r="CC111" s="934"/>
      <c r="CD111" s="934"/>
      <c r="CE111" s="934"/>
      <c r="CF111" s="928" t="s">
        <v>122</v>
      </c>
      <c r="CG111" s="929"/>
      <c r="CH111" s="929"/>
      <c r="CI111" s="929"/>
      <c r="CJ111" s="929"/>
      <c r="CK111" s="956"/>
      <c r="CL111" s="957"/>
      <c r="CM111" s="930" t="s">
        <v>424</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15">
      <c r="A112" s="960" t="s">
        <v>425</v>
      </c>
      <c r="B112" s="961"/>
      <c r="C112" s="931" t="s">
        <v>426</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427</v>
      </c>
      <c r="BA112" s="931"/>
      <c r="BB112" s="931"/>
      <c r="BC112" s="931"/>
      <c r="BD112" s="931"/>
      <c r="BE112" s="931"/>
      <c r="BF112" s="931"/>
      <c r="BG112" s="931"/>
      <c r="BH112" s="931"/>
      <c r="BI112" s="931"/>
      <c r="BJ112" s="931"/>
      <c r="BK112" s="931"/>
      <c r="BL112" s="931"/>
      <c r="BM112" s="931"/>
      <c r="BN112" s="931"/>
      <c r="BO112" s="931"/>
      <c r="BP112" s="932"/>
      <c r="BQ112" s="933">
        <v>2331588</v>
      </c>
      <c r="BR112" s="934"/>
      <c r="BS112" s="934"/>
      <c r="BT112" s="934"/>
      <c r="BU112" s="934"/>
      <c r="BV112" s="934">
        <v>2100506</v>
      </c>
      <c r="BW112" s="934"/>
      <c r="BX112" s="934"/>
      <c r="BY112" s="934"/>
      <c r="BZ112" s="934"/>
      <c r="CA112" s="934">
        <v>2071507</v>
      </c>
      <c r="CB112" s="934"/>
      <c r="CC112" s="934"/>
      <c r="CD112" s="934"/>
      <c r="CE112" s="934"/>
      <c r="CF112" s="928">
        <v>42.7</v>
      </c>
      <c r="CG112" s="929"/>
      <c r="CH112" s="929"/>
      <c r="CI112" s="929"/>
      <c r="CJ112" s="929"/>
      <c r="CK112" s="956"/>
      <c r="CL112" s="957"/>
      <c r="CM112" s="930" t="s">
        <v>428</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15">
      <c r="A113" s="962"/>
      <c r="B113" s="963"/>
      <c r="C113" s="931" t="s">
        <v>429</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195744</v>
      </c>
      <c r="AB113" s="946"/>
      <c r="AC113" s="946"/>
      <c r="AD113" s="946"/>
      <c r="AE113" s="947"/>
      <c r="AF113" s="948">
        <v>201787</v>
      </c>
      <c r="AG113" s="946"/>
      <c r="AH113" s="946"/>
      <c r="AI113" s="946"/>
      <c r="AJ113" s="947"/>
      <c r="AK113" s="948">
        <v>208046</v>
      </c>
      <c r="AL113" s="946"/>
      <c r="AM113" s="946"/>
      <c r="AN113" s="946"/>
      <c r="AO113" s="947"/>
      <c r="AP113" s="949">
        <v>4.3</v>
      </c>
      <c r="AQ113" s="950"/>
      <c r="AR113" s="950"/>
      <c r="AS113" s="950"/>
      <c r="AT113" s="951"/>
      <c r="AU113" s="916"/>
      <c r="AV113" s="917"/>
      <c r="AW113" s="917"/>
      <c r="AX113" s="917"/>
      <c r="AY113" s="917"/>
      <c r="AZ113" s="930" t="s">
        <v>430</v>
      </c>
      <c r="BA113" s="931"/>
      <c r="BB113" s="931"/>
      <c r="BC113" s="931"/>
      <c r="BD113" s="931"/>
      <c r="BE113" s="931"/>
      <c r="BF113" s="931"/>
      <c r="BG113" s="931"/>
      <c r="BH113" s="931"/>
      <c r="BI113" s="931"/>
      <c r="BJ113" s="931"/>
      <c r="BK113" s="931"/>
      <c r="BL113" s="931"/>
      <c r="BM113" s="931"/>
      <c r="BN113" s="931"/>
      <c r="BO113" s="931"/>
      <c r="BP113" s="932"/>
      <c r="BQ113" s="933" t="s">
        <v>122</v>
      </c>
      <c r="BR113" s="934"/>
      <c r="BS113" s="934"/>
      <c r="BT113" s="934"/>
      <c r="BU113" s="934"/>
      <c r="BV113" s="934" t="s">
        <v>122</v>
      </c>
      <c r="BW113" s="934"/>
      <c r="BX113" s="934"/>
      <c r="BY113" s="934"/>
      <c r="BZ113" s="934"/>
      <c r="CA113" s="934" t="s">
        <v>122</v>
      </c>
      <c r="CB113" s="934"/>
      <c r="CC113" s="934"/>
      <c r="CD113" s="934"/>
      <c r="CE113" s="934"/>
      <c r="CF113" s="928" t="s">
        <v>122</v>
      </c>
      <c r="CG113" s="929"/>
      <c r="CH113" s="929"/>
      <c r="CI113" s="929"/>
      <c r="CJ113" s="929"/>
      <c r="CK113" s="956"/>
      <c r="CL113" s="957"/>
      <c r="CM113" s="930" t="s">
        <v>431</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15">
      <c r="A114" s="962"/>
      <c r="B114" s="963"/>
      <c r="C114" s="931" t="s">
        <v>432</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122</v>
      </c>
      <c r="AB114" s="967"/>
      <c r="AC114" s="967"/>
      <c r="AD114" s="967"/>
      <c r="AE114" s="968"/>
      <c r="AF114" s="969" t="s">
        <v>122</v>
      </c>
      <c r="AG114" s="967"/>
      <c r="AH114" s="967"/>
      <c r="AI114" s="967"/>
      <c r="AJ114" s="968"/>
      <c r="AK114" s="969" t="s">
        <v>122</v>
      </c>
      <c r="AL114" s="967"/>
      <c r="AM114" s="967"/>
      <c r="AN114" s="967"/>
      <c r="AO114" s="968"/>
      <c r="AP114" s="970" t="s">
        <v>122</v>
      </c>
      <c r="AQ114" s="971"/>
      <c r="AR114" s="971"/>
      <c r="AS114" s="971"/>
      <c r="AT114" s="972"/>
      <c r="AU114" s="916"/>
      <c r="AV114" s="917"/>
      <c r="AW114" s="917"/>
      <c r="AX114" s="917"/>
      <c r="AY114" s="917"/>
      <c r="AZ114" s="930" t="s">
        <v>433</v>
      </c>
      <c r="BA114" s="931"/>
      <c r="BB114" s="931"/>
      <c r="BC114" s="931"/>
      <c r="BD114" s="931"/>
      <c r="BE114" s="931"/>
      <c r="BF114" s="931"/>
      <c r="BG114" s="931"/>
      <c r="BH114" s="931"/>
      <c r="BI114" s="931"/>
      <c r="BJ114" s="931"/>
      <c r="BK114" s="931"/>
      <c r="BL114" s="931"/>
      <c r="BM114" s="931"/>
      <c r="BN114" s="931"/>
      <c r="BO114" s="931"/>
      <c r="BP114" s="932"/>
      <c r="BQ114" s="933">
        <v>2243375</v>
      </c>
      <c r="BR114" s="934"/>
      <c r="BS114" s="934"/>
      <c r="BT114" s="934"/>
      <c r="BU114" s="934"/>
      <c r="BV114" s="934">
        <v>2089707</v>
      </c>
      <c r="BW114" s="934"/>
      <c r="BX114" s="934"/>
      <c r="BY114" s="934"/>
      <c r="BZ114" s="934"/>
      <c r="CA114" s="934">
        <v>1915384</v>
      </c>
      <c r="CB114" s="934"/>
      <c r="CC114" s="934"/>
      <c r="CD114" s="934"/>
      <c r="CE114" s="934"/>
      <c r="CF114" s="928">
        <v>39.4</v>
      </c>
      <c r="CG114" s="929"/>
      <c r="CH114" s="929"/>
      <c r="CI114" s="929"/>
      <c r="CJ114" s="929"/>
      <c r="CK114" s="956"/>
      <c r="CL114" s="957"/>
      <c r="CM114" s="930" t="s">
        <v>434</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15">
      <c r="A115" s="962"/>
      <c r="B115" s="963"/>
      <c r="C115" s="931" t="s">
        <v>435</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122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16"/>
      <c r="AV115" s="917"/>
      <c r="AW115" s="917"/>
      <c r="AX115" s="917"/>
      <c r="AY115" s="917"/>
      <c r="AZ115" s="930" t="s">
        <v>436</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t="s">
        <v>122</v>
      </c>
      <c r="BW115" s="934"/>
      <c r="BX115" s="934"/>
      <c r="BY115" s="934"/>
      <c r="BZ115" s="934"/>
      <c r="CA115" s="934" t="s">
        <v>122</v>
      </c>
      <c r="CB115" s="934"/>
      <c r="CC115" s="934"/>
      <c r="CD115" s="934"/>
      <c r="CE115" s="934"/>
      <c r="CF115" s="928" t="s">
        <v>122</v>
      </c>
      <c r="CG115" s="929"/>
      <c r="CH115" s="929"/>
      <c r="CI115" s="929"/>
      <c r="CJ115" s="929"/>
      <c r="CK115" s="956"/>
      <c r="CL115" s="957"/>
      <c r="CM115" s="930" t="s">
        <v>437</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15">
      <c r="A116" s="964"/>
      <c r="B116" s="965"/>
      <c r="C116" s="973" t="s">
        <v>438</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v>17</v>
      </c>
      <c r="AG116" s="967"/>
      <c r="AH116" s="967"/>
      <c r="AI116" s="967"/>
      <c r="AJ116" s="968"/>
      <c r="AK116" s="969">
        <v>173</v>
      </c>
      <c r="AL116" s="967"/>
      <c r="AM116" s="967"/>
      <c r="AN116" s="967"/>
      <c r="AO116" s="968"/>
      <c r="AP116" s="970">
        <v>0</v>
      </c>
      <c r="AQ116" s="971"/>
      <c r="AR116" s="971"/>
      <c r="AS116" s="971"/>
      <c r="AT116" s="972"/>
      <c r="AU116" s="916"/>
      <c r="AV116" s="917"/>
      <c r="AW116" s="917"/>
      <c r="AX116" s="917"/>
      <c r="AY116" s="917"/>
      <c r="AZ116" s="975" t="s">
        <v>439</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440</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122</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15">
      <c r="A117" s="920" t="s">
        <v>178</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441</v>
      </c>
      <c r="Z117" s="902"/>
      <c r="AA117" s="986">
        <v>1503060</v>
      </c>
      <c r="AB117" s="987"/>
      <c r="AC117" s="987"/>
      <c r="AD117" s="987"/>
      <c r="AE117" s="988"/>
      <c r="AF117" s="989">
        <v>1584887</v>
      </c>
      <c r="AG117" s="987"/>
      <c r="AH117" s="987"/>
      <c r="AI117" s="987"/>
      <c r="AJ117" s="988"/>
      <c r="AK117" s="989">
        <v>1555480</v>
      </c>
      <c r="AL117" s="987"/>
      <c r="AM117" s="987"/>
      <c r="AN117" s="987"/>
      <c r="AO117" s="988"/>
      <c r="AP117" s="990"/>
      <c r="AQ117" s="991"/>
      <c r="AR117" s="991"/>
      <c r="AS117" s="991"/>
      <c r="AT117" s="992"/>
      <c r="AU117" s="916"/>
      <c r="AV117" s="917"/>
      <c r="AW117" s="917"/>
      <c r="AX117" s="917"/>
      <c r="AY117" s="917"/>
      <c r="AZ117" s="982" t="s">
        <v>442</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443</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15">
      <c r="A118" s="920" t="s">
        <v>417</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414</v>
      </c>
      <c r="AB118" s="901"/>
      <c r="AC118" s="901"/>
      <c r="AD118" s="901"/>
      <c r="AE118" s="902"/>
      <c r="AF118" s="900" t="s">
        <v>415</v>
      </c>
      <c r="AG118" s="901"/>
      <c r="AH118" s="901"/>
      <c r="AI118" s="901"/>
      <c r="AJ118" s="902"/>
      <c r="AK118" s="900" t="s">
        <v>295</v>
      </c>
      <c r="AL118" s="901"/>
      <c r="AM118" s="901"/>
      <c r="AN118" s="901"/>
      <c r="AO118" s="902"/>
      <c r="AP118" s="978" t="s">
        <v>416</v>
      </c>
      <c r="AQ118" s="979"/>
      <c r="AR118" s="979"/>
      <c r="AS118" s="979"/>
      <c r="AT118" s="980"/>
      <c r="AU118" s="916"/>
      <c r="AV118" s="917"/>
      <c r="AW118" s="917"/>
      <c r="AX118" s="917"/>
      <c r="AY118" s="917"/>
      <c r="AZ118" s="981" t="s">
        <v>444</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445</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15">
      <c r="A119" s="1064" t="s">
        <v>420</v>
      </c>
      <c r="B119" s="955"/>
      <c r="C119" s="937" t="s">
        <v>421</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178</v>
      </c>
      <c r="BA119" s="251"/>
      <c r="BB119" s="251"/>
      <c r="BC119" s="251"/>
      <c r="BD119" s="251"/>
      <c r="BE119" s="251"/>
      <c r="BF119" s="251"/>
      <c r="BG119" s="251"/>
      <c r="BH119" s="251"/>
      <c r="BI119" s="251"/>
      <c r="BJ119" s="251"/>
      <c r="BK119" s="251"/>
      <c r="BL119" s="251"/>
      <c r="BM119" s="251"/>
      <c r="BN119" s="251"/>
      <c r="BO119" s="985" t="s">
        <v>446</v>
      </c>
      <c r="BP119" s="1013"/>
      <c r="BQ119" s="1007">
        <v>14704482</v>
      </c>
      <c r="BR119" s="1008"/>
      <c r="BS119" s="1008"/>
      <c r="BT119" s="1008"/>
      <c r="BU119" s="1008"/>
      <c r="BV119" s="1008">
        <v>13859677</v>
      </c>
      <c r="BW119" s="1008"/>
      <c r="BX119" s="1008"/>
      <c r="BY119" s="1008"/>
      <c r="BZ119" s="1008"/>
      <c r="CA119" s="1008">
        <v>14133172</v>
      </c>
      <c r="CB119" s="1008"/>
      <c r="CC119" s="1008"/>
      <c r="CD119" s="1008"/>
      <c r="CE119" s="1008"/>
      <c r="CF119" s="1009"/>
      <c r="CG119" s="1010"/>
      <c r="CH119" s="1010"/>
      <c r="CI119" s="1010"/>
      <c r="CJ119" s="1011"/>
      <c r="CK119" s="958"/>
      <c r="CL119" s="959"/>
      <c r="CM119" s="981" t="s">
        <v>447</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15">
      <c r="A120" s="1065"/>
      <c r="B120" s="957"/>
      <c r="C120" s="930" t="s">
        <v>424</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448</v>
      </c>
      <c r="AV120" s="1000"/>
      <c r="AW120" s="1000"/>
      <c r="AX120" s="1000"/>
      <c r="AY120" s="1001"/>
      <c r="AZ120" s="937" t="s">
        <v>449</v>
      </c>
      <c r="BA120" s="905"/>
      <c r="BB120" s="905"/>
      <c r="BC120" s="905"/>
      <c r="BD120" s="905"/>
      <c r="BE120" s="905"/>
      <c r="BF120" s="905"/>
      <c r="BG120" s="905"/>
      <c r="BH120" s="905"/>
      <c r="BI120" s="905"/>
      <c r="BJ120" s="905"/>
      <c r="BK120" s="905"/>
      <c r="BL120" s="905"/>
      <c r="BM120" s="905"/>
      <c r="BN120" s="905"/>
      <c r="BO120" s="905"/>
      <c r="BP120" s="906"/>
      <c r="BQ120" s="938">
        <v>4541758</v>
      </c>
      <c r="BR120" s="939"/>
      <c r="BS120" s="939"/>
      <c r="BT120" s="939"/>
      <c r="BU120" s="939"/>
      <c r="BV120" s="939">
        <v>4693111</v>
      </c>
      <c r="BW120" s="939"/>
      <c r="BX120" s="939"/>
      <c r="BY120" s="939"/>
      <c r="BZ120" s="939"/>
      <c r="CA120" s="939">
        <v>4885592</v>
      </c>
      <c r="CB120" s="939"/>
      <c r="CC120" s="939"/>
      <c r="CD120" s="939"/>
      <c r="CE120" s="939"/>
      <c r="CF120" s="952">
        <v>100.6</v>
      </c>
      <c r="CG120" s="953"/>
      <c r="CH120" s="953"/>
      <c r="CI120" s="953"/>
      <c r="CJ120" s="953"/>
      <c r="CK120" s="1014" t="s">
        <v>450</v>
      </c>
      <c r="CL120" s="1015"/>
      <c r="CM120" s="1015"/>
      <c r="CN120" s="1015"/>
      <c r="CO120" s="1016"/>
      <c r="CP120" s="1022" t="s">
        <v>396</v>
      </c>
      <c r="CQ120" s="1023"/>
      <c r="CR120" s="1023"/>
      <c r="CS120" s="1023"/>
      <c r="CT120" s="1023"/>
      <c r="CU120" s="1023"/>
      <c r="CV120" s="1023"/>
      <c r="CW120" s="1023"/>
      <c r="CX120" s="1023"/>
      <c r="CY120" s="1023"/>
      <c r="CZ120" s="1023"/>
      <c r="DA120" s="1023"/>
      <c r="DB120" s="1023"/>
      <c r="DC120" s="1023"/>
      <c r="DD120" s="1023"/>
      <c r="DE120" s="1023"/>
      <c r="DF120" s="1024"/>
      <c r="DG120" s="938" t="s">
        <v>122</v>
      </c>
      <c r="DH120" s="939"/>
      <c r="DI120" s="939"/>
      <c r="DJ120" s="939"/>
      <c r="DK120" s="939"/>
      <c r="DL120" s="939" t="s">
        <v>122</v>
      </c>
      <c r="DM120" s="939"/>
      <c r="DN120" s="939"/>
      <c r="DO120" s="939"/>
      <c r="DP120" s="939"/>
      <c r="DQ120" s="939">
        <v>1836995</v>
      </c>
      <c r="DR120" s="939"/>
      <c r="DS120" s="939"/>
      <c r="DT120" s="939"/>
      <c r="DU120" s="939"/>
      <c r="DV120" s="940">
        <v>37.799999999999997</v>
      </c>
      <c r="DW120" s="940"/>
      <c r="DX120" s="940"/>
      <c r="DY120" s="940"/>
      <c r="DZ120" s="941"/>
    </row>
    <row r="121" spans="1:130" s="230" customFormat="1" ht="26.25" customHeight="1" x14ac:dyDescent="0.15">
      <c r="A121" s="1065"/>
      <c r="B121" s="957"/>
      <c r="C121" s="982" t="s">
        <v>451</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452</v>
      </c>
      <c r="BA121" s="931"/>
      <c r="BB121" s="931"/>
      <c r="BC121" s="931"/>
      <c r="BD121" s="931"/>
      <c r="BE121" s="931"/>
      <c r="BF121" s="931"/>
      <c r="BG121" s="931"/>
      <c r="BH121" s="931"/>
      <c r="BI121" s="931"/>
      <c r="BJ121" s="931"/>
      <c r="BK121" s="931"/>
      <c r="BL121" s="931"/>
      <c r="BM121" s="931"/>
      <c r="BN121" s="931"/>
      <c r="BO121" s="931"/>
      <c r="BP121" s="932"/>
      <c r="BQ121" s="933">
        <v>344264</v>
      </c>
      <c r="BR121" s="934"/>
      <c r="BS121" s="934"/>
      <c r="BT121" s="934"/>
      <c r="BU121" s="934"/>
      <c r="BV121" s="934">
        <v>301810</v>
      </c>
      <c r="BW121" s="934"/>
      <c r="BX121" s="934"/>
      <c r="BY121" s="934"/>
      <c r="BZ121" s="934"/>
      <c r="CA121" s="934">
        <v>296656</v>
      </c>
      <c r="CB121" s="934"/>
      <c r="CC121" s="934"/>
      <c r="CD121" s="934"/>
      <c r="CE121" s="934"/>
      <c r="CF121" s="928">
        <v>6.1</v>
      </c>
      <c r="CG121" s="929"/>
      <c r="CH121" s="929"/>
      <c r="CI121" s="929"/>
      <c r="CJ121" s="929"/>
      <c r="CK121" s="1017"/>
      <c r="CL121" s="1018"/>
      <c r="CM121" s="1018"/>
      <c r="CN121" s="1018"/>
      <c r="CO121" s="1019"/>
      <c r="CP121" s="1027" t="s">
        <v>397</v>
      </c>
      <c r="CQ121" s="1028"/>
      <c r="CR121" s="1028"/>
      <c r="CS121" s="1028"/>
      <c r="CT121" s="1028"/>
      <c r="CU121" s="1028"/>
      <c r="CV121" s="1028"/>
      <c r="CW121" s="1028"/>
      <c r="CX121" s="1028"/>
      <c r="CY121" s="1028"/>
      <c r="CZ121" s="1028"/>
      <c r="DA121" s="1028"/>
      <c r="DB121" s="1028"/>
      <c r="DC121" s="1028"/>
      <c r="DD121" s="1028"/>
      <c r="DE121" s="1028"/>
      <c r="DF121" s="1029"/>
      <c r="DG121" s="933">
        <v>141875</v>
      </c>
      <c r="DH121" s="934"/>
      <c r="DI121" s="934"/>
      <c r="DJ121" s="934"/>
      <c r="DK121" s="934"/>
      <c r="DL121" s="934">
        <v>136426</v>
      </c>
      <c r="DM121" s="934"/>
      <c r="DN121" s="934"/>
      <c r="DO121" s="934"/>
      <c r="DP121" s="934"/>
      <c r="DQ121" s="934">
        <v>141407</v>
      </c>
      <c r="DR121" s="934"/>
      <c r="DS121" s="934"/>
      <c r="DT121" s="934"/>
      <c r="DU121" s="934"/>
      <c r="DV121" s="935">
        <v>2.9</v>
      </c>
      <c r="DW121" s="935"/>
      <c r="DX121" s="935"/>
      <c r="DY121" s="935"/>
      <c r="DZ121" s="936"/>
    </row>
    <row r="122" spans="1:130" s="230" customFormat="1" ht="26.25" customHeight="1" x14ac:dyDescent="0.15">
      <c r="A122" s="1065"/>
      <c r="B122" s="957"/>
      <c r="C122" s="930" t="s">
        <v>434</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453</v>
      </c>
      <c r="BA122" s="973"/>
      <c r="BB122" s="973"/>
      <c r="BC122" s="973"/>
      <c r="BD122" s="973"/>
      <c r="BE122" s="973"/>
      <c r="BF122" s="973"/>
      <c r="BG122" s="973"/>
      <c r="BH122" s="973"/>
      <c r="BI122" s="973"/>
      <c r="BJ122" s="973"/>
      <c r="BK122" s="973"/>
      <c r="BL122" s="973"/>
      <c r="BM122" s="973"/>
      <c r="BN122" s="973"/>
      <c r="BO122" s="973"/>
      <c r="BP122" s="974"/>
      <c r="BQ122" s="1007">
        <v>9883085</v>
      </c>
      <c r="BR122" s="1008"/>
      <c r="BS122" s="1008"/>
      <c r="BT122" s="1008"/>
      <c r="BU122" s="1008"/>
      <c r="BV122" s="1008">
        <v>9484841</v>
      </c>
      <c r="BW122" s="1008"/>
      <c r="BX122" s="1008"/>
      <c r="BY122" s="1008"/>
      <c r="BZ122" s="1008"/>
      <c r="CA122" s="1008">
        <v>9750139</v>
      </c>
      <c r="CB122" s="1008"/>
      <c r="CC122" s="1008"/>
      <c r="CD122" s="1008"/>
      <c r="CE122" s="1008"/>
      <c r="CF122" s="1025">
        <v>200.7</v>
      </c>
      <c r="CG122" s="1026"/>
      <c r="CH122" s="1026"/>
      <c r="CI122" s="1026"/>
      <c r="CJ122" s="1026"/>
      <c r="CK122" s="1017"/>
      <c r="CL122" s="1018"/>
      <c r="CM122" s="1018"/>
      <c r="CN122" s="1018"/>
      <c r="CO122" s="1019"/>
      <c r="CP122" s="1027" t="s">
        <v>394</v>
      </c>
      <c r="CQ122" s="1028"/>
      <c r="CR122" s="1028"/>
      <c r="CS122" s="1028"/>
      <c r="CT122" s="1028"/>
      <c r="CU122" s="1028"/>
      <c r="CV122" s="1028"/>
      <c r="CW122" s="1028"/>
      <c r="CX122" s="1028"/>
      <c r="CY122" s="1028"/>
      <c r="CZ122" s="1028"/>
      <c r="DA122" s="1028"/>
      <c r="DB122" s="1028"/>
      <c r="DC122" s="1028"/>
      <c r="DD122" s="1028"/>
      <c r="DE122" s="1028"/>
      <c r="DF122" s="1029"/>
      <c r="DG122" s="933">
        <v>82983</v>
      </c>
      <c r="DH122" s="934"/>
      <c r="DI122" s="934"/>
      <c r="DJ122" s="934"/>
      <c r="DK122" s="934"/>
      <c r="DL122" s="934">
        <v>70045</v>
      </c>
      <c r="DM122" s="934"/>
      <c r="DN122" s="934"/>
      <c r="DO122" s="934"/>
      <c r="DP122" s="934"/>
      <c r="DQ122" s="934">
        <v>93105</v>
      </c>
      <c r="DR122" s="934"/>
      <c r="DS122" s="934"/>
      <c r="DT122" s="934"/>
      <c r="DU122" s="934"/>
      <c r="DV122" s="935">
        <v>1.9</v>
      </c>
      <c r="DW122" s="935"/>
      <c r="DX122" s="935"/>
      <c r="DY122" s="935"/>
      <c r="DZ122" s="936"/>
    </row>
    <row r="123" spans="1:130" s="230" customFormat="1" ht="26.25" customHeight="1" x14ac:dyDescent="0.15">
      <c r="A123" s="1065"/>
      <c r="B123" s="957"/>
      <c r="C123" s="930" t="s">
        <v>440</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122</v>
      </c>
      <c r="AB123" s="967"/>
      <c r="AC123" s="967"/>
      <c r="AD123" s="967"/>
      <c r="AE123" s="968"/>
      <c r="AF123" s="969" t="s">
        <v>122</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178</v>
      </c>
      <c r="BA123" s="251"/>
      <c r="BB123" s="251"/>
      <c r="BC123" s="251"/>
      <c r="BD123" s="251"/>
      <c r="BE123" s="251"/>
      <c r="BF123" s="251"/>
      <c r="BG123" s="251"/>
      <c r="BH123" s="251"/>
      <c r="BI123" s="251"/>
      <c r="BJ123" s="251"/>
      <c r="BK123" s="251"/>
      <c r="BL123" s="251"/>
      <c r="BM123" s="251"/>
      <c r="BN123" s="251"/>
      <c r="BO123" s="985" t="s">
        <v>454</v>
      </c>
      <c r="BP123" s="1013"/>
      <c r="BQ123" s="1071">
        <v>14769107</v>
      </c>
      <c r="BR123" s="1072"/>
      <c r="BS123" s="1072"/>
      <c r="BT123" s="1072"/>
      <c r="BU123" s="1072"/>
      <c r="BV123" s="1072">
        <v>14479762</v>
      </c>
      <c r="BW123" s="1072"/>
      <c r="BX123" s="1072"/>
      <c r="BY123" s="1072"/>
      <c r="BZ123" s="1072"/>
      <c r="CA123" s="1072">
        <v>14932387</v>
      </c>
      <c r="CB123" s="1072"/>
      <c r="CC123" s="1072"/>
      <c r="CD123" s="1072"/>
      <c r="CE123" s="1072"/>
      <c r="CF123" s="1009"/>
      <c r="CG123" s="1010"/>
      <c r="CH123" s="1010"/>
      <c r="CI123" s="1010"/>
      <c r="CJ123" s="1011"/>
      <c r="CK123" s="1017"/>
      <c r="CL123" s="1018"/>
      <c r="CM123" s="1018"/>
      <c r="CN123" s="1018"/>
      <c r="CO123" s="1019"/>
      <c r="CP123" s="1027" t="s">
        <v>392</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
      <c r="A124" s="1065"/>
      <c r="B124" s="957"/>
      <c r="C124" s="930" t="s">
        <v>443</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455</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122</v>
      </c>
      <c r="BR124" s="1035"/>
      <c r="BS124" s="1035"/>
      <c r="BT124" s="1035"/>
      <c r="BU124" s="1035"/>
      <c r="BV124" s="1035" t="s">
        <v>122</v>
      </c>
      <c r="BW124" s="1035"/>
      <c r="BX124" s="1035"/>
      <c r="BY124" s="1035"/>
      <c r="BZ124" s="1035"/>
      <c r="CA124" s="1035" t="s">
        <v>122</v>
      </c>
      <c r="CB124" s="1035"/>
      <c r="CC124" s="1035"/>
      <c r="CD124" s="1035"/>
      <c r="CE124" s="1035"/>
      <c r="CF124" s="1036"/>
      <c r="CG124" s="1037"/>
      <c r="CH124" s="1037"/>
      <c r="CI124" s="1037"/>
      <c r="CJ124" s="1038"/>
      <c r="CK124" s="1020"/>
      <c r="CL124" s="1020"/>
      <c r="CM124" s="1020"/>
      <c r="CN124" s="1020"/>
      <c r="CO124" s="1021"/>
      <c r="CP124" s="1027" t="s">
        <v>456</v>
      </c>
      <c r="CQ124" s="1028"/>
      <c r="CR124" s="1028"/>
      <c r="CS124" s="1028"/>
      <c r="CT124" s="1028"/>
      <c r="CU124" s="1028"/>
      <c r="CV124" s="1028"/>
      <c r="CW124" s="1028"/>
      <c r="CX124" s="1028"/>
      <c r="CY124" s="1028"/>
      <c r="CZ124" s="1028"/>
      <c r="DA124" s="1028"/>
      <c r="DB124" s="1028"/>
      <c r="DC124" s="1028"/>
      <c r="DD124" s="1028"/>
      <c r="DE124" s="1028"/>
      <c r="DF124" s="1029"/>
      <c r="DG124" s="1012">
        <v>2106730</v>
      </c>
      <c r="DH124" s="994"/>
      <c r="DI124" s="994"/>
      <c r="DJ124" s="994"/>
      <c r="DK124" s="995"/>
      <c r="DL124" s="993">
        <v>1894035</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15">
      <c r="A125" s="1065"/>
      <c r="B125" s="957"/>
      <c r="C125" s="930" t="s">
        <v>445</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457</v>
      </c>
      <c r="CL125" s="1015"/>
      <c r="CM125" s="1015"/>
      <c r="CN125" s="1015"/>
      <c r="CO125" s="1016"/>
      <c r="CP125" s="937" t="s">
        <v>458</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
      <c r="A126" s="1065"/>
      <c r="B126" s="957"/>
      <c r="C126" s="930" t="s">
        <v>447</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459</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30" customFormat="1" ht="26.25" customHeight="1" x14ac:dyDescent="0.15">
      <c r="A127" s="1066"/>
      <c r="B127" s="959"/>
      <c r="C127" s="981" t="s">
        <v>460</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461</v>
      </c>
      <c r="AY127" s="1040"/>
      <c r="AZ127" s="1040"/>
      <c r="BA127" s="1040"/>
      <c r="BB127" s="1040"/>
      <c r="BC127" s="1040"/>
      <c r="BD127" s="1040"/>
      <c r="BE127" s="1041"/>
      <c r="BF127" s="1042" t="s">
        <v>462</v>
      </c>
      <c r="BG127" s="1040"/>
      <c r="BH127" s="1040"/>
      <c r="BI127" s="1040"/>
      <c r="BJ127" s="1040"/>
      <c r="BK127" s="1040"/>
      <c r="BL127" s="1041"/>
      <c r="BM127" s="1042" t="s">
        <v>463</v>
      </c>
      <c r="BN127" s="1040"/>
      <c r="BO127" s="1040"/>
      <c r="BP127" s="1040"/>
      <c r="BQ127" s="1040"/>
      <c r="BR127" s="1040"/>
      <c r="BS127" s="1041"/>
      <c r="BT127" s="1042" t="s">
        <v>464</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465</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
      <c r="A128" s="1049" t="s">
        <v>466</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467</v>
      </c>
      <c r="X128" s="1051"/>
      <c r="Y128" s="1051"/>
      <c r="Z128" s="1052"/>
      <c r="AA128" s="1053">
        <v>30988</v>
      </c>
      <c r="AB128" s="1054"/>
      <c r="AC128" s="1054"/>
      <c r="AD128" s="1054"/>
      <c r="AE128" s="1055"/>
      <c r="AF128" s="1056">
        <v>29518</v>
      </c>
      <c r="AG128" s="1054"/>
      <c r="AH128" s="1054"/>
      <c r="AI128" s="1054"/>
      <c r="AJ128" s="1055"/>
      <c r="AK128" s="1056">
        <v>34764</v>
      </c>
      <c r="AL128" s="1054"/>
      <c r="AM128" s="1054"/>
      <c r="AN128" s="1054"/>
      <c r="AO128" s="1055"/>
      <c r="AP128" s="1057"/>
      <c r="AQ128" s="1058"/>
      <c r="AR128" s="1058"/>
      <c r="AS128" s="1058"/>
      <c r="AT128" s="1059"/>
      <c r="AU128" s="232"/>
      <c r="AV128" s="232"/>
      <c r="AW128" s="232"/>
      <c r="AX128" s="904" t="s">
        <v>468</v>
      </c>
      <c r="AY128" s="905"/>
      <c r="AZ128" s="905"/>
      <c r="BA128" s="905"/>
      <c r="BB128" s="905"/>
      <c r="BC128" s="905"/>
      <c r="BD128" s="905"/>
      <c r="BE128" s="906"/>
      <c r="BF128" s="1060" t="s">
        <v>122</v>
      </c>
      <c r="BG128" s="1061"/>
      <c r="BH128" s="1061"/>
      <c r="BI128" s="1061"/>
      <c r="BJ128" s="1061"/>
      <c r="BK128" s="1061"/>
      <c r="BL128" s="1062"/>
      <c r="BM128" s="1060">
        <v>14.47</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469</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15">
      <c r="A129" s="942" t="s">
        <v>102</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470</v>
      </c>
      <c r="X129" s="1079"/>
      <c r="Y129" s="1079"/>
      <c r="Z129" s="1080"/>
      <c r="AA129" s="966">
        <v>6105568</v>
      </c>
      <c r="AB129" s="967"/>
      <c r="AC129" s="967"/>
      <c r="AD129" s="967"/>
      <c r="AE129" s="968"/>
      <c r="AF129" s="969">
        <v>5926829</v>
      </c>
      <c r="AG129" s="967"/>
      <c r="AH129" s="967"/>
      <c r="AI129" s="967"/>
      <c r="AJ129" s="968"/>
      <c r="AK129" s="969">
        <v>5951148</v>
      </c>
      <c r="AL129" s="967"/>
      <c r="AM129" s="967"/>
      <c r="AN129" s="967"/>
      <c r="AO129" s="968"/>
      <c r="AP129" s="1081"/>
      <c r="AQ129" s="1082"/>
      <c r="AR129" s="1082"/>
      <c r="AS129" s="1082"/>
      <c r="AT129" s="1083"/>
      <c r="AU129" s="233"/>
      <c r="AV129" s="233"/>
      <c r="AW129" s="233"/>
      <c r="AX129" s="1073" t="s">
        <v>471</v>
      </c>
      <c r="AY129" s="931"/>
      <c r="AZ129" s="931"/>
      <c r="BA129" s="931"/>
      <c r="BB129" s="931"/>
      <c r="BC129" s="931"/>
      <c r="BD129" s="931"/>
      <c r="BE129" s="932"/>
      <c r="BF129" s="1074" t="s">
        <v>122</v>
      </c>
      <c r="BG129" s="1075"/>
      <c r="BH129" s="1075"/>
      <c r="BI129" s="1075"/>
      <c r="BJ129" s="1075"/>
      <c r="BK129" s="1075"/>
      <c r="BL129" s="1076"/>
      <c r="BM129" s="1074">
        <v>19.47</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2" t="s">
        <v>472</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473</v>
      </c>
      <c r="X130" s="1079"/>
      <c r="Y130" s="1079"/>
      <c r="Z130" s="1080"/>
      <c r="AA130" s="966">
        <v>1040319</v>
      </c>
      <c r="AB130" s="967"/>
      <c r="AC130" s="967"/>
      <c r="AD130" s="967"/>
      <c r="AE130" s="968"/>
      <c r="AF130" s="969">
        <v>1082937</v>
      </c>
      <c r="AG130" s="967"/>
      <c r="AH130" s="967"/>
      <c r="AI130" s="967"/>
      <c r="AJ130" s="968"/>
      <c r="AK130" s="969">
        <v>1094230</v>
      </c>
      <c r="AL130" s="967"/>
      <c r="AM130" s="967"/>
      <c r="AN130" s="967"/>
      <c r="AO130" s="968"/>
      <c r="AP130" s="1081"/>
      <c r="AQ130" s="1082"/>
      <c r="AR130" s="1082"/>
      <c r="AS130" s="1082"/>
      <c r="AT130" s="1083"/>
      <c r="AU130" s="233"/>
      <c r="AV130" s="233"/>
      <c r="AW130" s="233"/>
      <c r="AX130" s="1073" t="s">
        <v>474</v>
      </c>
      <c r="AY130" s="931"/>
      <c r="AZ130" s="931"/>
      <c r="BA130" s="931"/>
      <c r="BB130" s="931"/>
      <c r="BC130" s="931"/>
      <c r="BD130" s="931"/>
      <c r="BE130" s="932"/>
      <c r="BF130" s="1109">
        <v>9</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475</v>
      </c>
      <c r="X131" s="1116"/>
      <c r="Y131" s="1116"/>
      <c r="Z131" s="1117"/>
      <c r="AA131" s="1012">
        <v>5065249</v>
      </c>
      <c r="AB131" s="994"/>
      <c r="AC131" s="994"/>
      <c r="AD131" s="994"/>
      <c r="AE131" s="995"/>
      <c r="AF131" s="993">
        <v>4843892</v>
      </c>
      <c r="AG131" s="994"/>
      <c r="AH131" s="994"/>
      <c r="AI131" s="994"/>
      <c r="AJ131" s="995"/>
      <c r="AK131" s="993">
        <v>4856918</v>
      </c>
      <c r="AL131" s="994"/>
      <c r="AM131" s="994"/>
      <c r="AN131" s="994"/>
      <c r="AO131" s="995"/>
      <c r="AP131" s="1118"/>
      <c r="AQ131" s="1119"/>
      <c r="AR131" s="1119"/>
      <c r="AS131" s="1119"/>
      <c r="AT131" s="1120"/>
      <c r="AU131" s="233"/>
      <c r="AV131" s="233"/>
      <c r="AW131" s="233"/>
      <c r="AX131" s="1091" t="s">
        <v>476</v>
      </c>
      <c r="AY131" s="726"/>
      <c r="AZ131" s="726"/>
      <c r="BA131" s="726"/>
      <c r="BB131" s="726"/>
      <c r="BC131" s="726"/>
      <c r="BD131" s="726"/>
      <c r="BE131" s="1044"/>
      <c r="BF131" s="1092" t="s">
        <v>122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8" t="s">
        <v>477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478</v>
      </c>
      <c r="W132" s="1102"/>
      <c r="X132" s="1102"/>
      <c r="Y132" s="1102"/>
      <c r="Z132" s="1103"/>
      <c r="AA132" s="1104">
        <v>8.5238257780000009</v>
      </c>
      <c r="AB132" s="1105"/>
      <c r="AC132" s="1105"/>
      <c r="AD132" s="1105"/>
      <c r="AE132" s="1106"/>
      <c r="AF132" s="1107">
        <v>9.7531489140000005</v>
      </c>
      <c r="AG132" s="1105"/>
      <c r="AH132" s="1105"/>
      <c r="AI132" s="1105"/>
      <c r="AJ132" s="1106"/>
      <c r="AK132" s="1107">
        <v>8.7810006260000009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479</v>
      </c>
      <c r="W133" s="1085"/>
      <c r="X133" s="1085"/>
      <c r="Y133" s="1085"/>
      <c r="Z133" s="1086"/>
      <c r="AA133" s="1087">
        <v>9.5</v>
      </c>
      <c r="AB133" s="1088"/>
      <c r="AC133" s="1088"/>
      <c r="AD133" s="1088"/>
      <c r="AE133" s="1089"/>
      <c r="AF133" s="1087">
        <v>9</v>
      </c>
      <c r="AG133" s="1088"/>
      <c r="AH133" s="1088"/>
      <c r="AI133" s="1088"/>
      <c r="AJ133" s="1089"/>
      <c r="AK133" s="1087">
        <v>9</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IUHeJenuGBX08frqNk6TCSe3I/1zcuColZ5UYge0K81xMw64Z3X8FuTRYLbdg20TqnKw3UyYtYSNGHzwT5ig==" saltValue="cSasay9HRs0uUjKl/KiL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1"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FL9DXXpC/ohKLe3tAAXXdfqLjgJ/rD1T8IECddL6Y5pEi9ZNNSxnJf/EsgNp8QEhv//jDc8fZlVKYVLJzlBOg==" saltValue="tjV2pT+rzJSBzLaNoa31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fIfXzajxawO0I1CwEaih9v3JPbmwfiuBOjPoXXrxFzs44wBjkvzQlXVQaccQN1vuGgTf4CuxWw+RB3u6Rihg==" saltValue="fesEjQkit03v/89QJOlg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488</v>
      </c>
      <c r="AL9" s="1125"/>
      <c r="AM9" s="1125"/>
      <c r="AN9" s="1126"/>
      <c r="AO9" s="281">
        <v>2116406</v>
      </c>
      <c r="AP9" s="281">
        <v>137554</v>
      </c>
      <c r="AQ9" s="282">
        <v>90328</v>
      </c>
      <c r="AR9" s="283">
        <v>52.3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489</v>
      </c>
      <c r="AL10" s="1125"/>
      <c r="AM10" s="1125"/>
      <c r="AN10" s="1126"/>
      <c r="AO10" s="284">
        <v>1338</v>
      </c>
      <c r="AP10" s="284">
        <v>87</v>
      </c>
      <c r="AQ10" s="285">
        <v>7878</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490</v>
      </c>
      <c r="AL11" s="1125"/>
      <c r="AM11" s="1125"/>
      <c r="AN11" s="1126"/>
      <c r="AO11" s="284" t="s">
        <v>491</v>
      </c>
      <c r="AP11" s="284" t="s">
        <v>491</v>
      </c>
      <c r="AQ11" s="285">
        <v>2111</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492</v>
      </c>
      <c r="AL12" s="1125"/>
      <c r="AM12" s="1125"/>
      <c r="AN12" s="1126"/>
      <c r="AO12" s="284" t="s">
        <v>491</v>
      </c>
      <c r="AP12" s="284" t="s">
        <v>491</v>
      </c>
      <c r="AQ12" s="285">
        <v>26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493</v>
      </c>
      <c r="AL13" s="1125"/>
      <c r="AM13" s="1125"/>
      <c r="AN13" s="1126"/>
      <c r="AO13" s="284">
        <v>100942</v>
      </c>
      <c r="AP13" s="284">
        <v>6561</v>
      </c>
      <c r="AQ13" s="285">
        <v>2999</v>
      </c>
      <c r="AR13" s="286">
        <v>118.8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494</v>
      </c>
      <c r="AL14" s="1125"/>
      <c r="AM14" s="1125"/>
      <c r="AN14" s="1126"/>
      <c r="AO14" s="284">
        <v>77725</v>
      </c>
      <c r="AP14" s="284">
        <v>5052</v>
      </c>
      <c r="AQ14" s="285">
        <v>1839</v>
      </c>
      <c r="AR14" s="286">
        <v>174.7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495</v>
      </c>
      <c r="AL15" s="1128"/>
      <c r="AM15" s="1128"/>
      <c r="AN15" s="1129"/>
      <c r="AO15" s="284">
        <v>-340599</v>
      </c>
      <c r="AP15" s="284">
        <v>-22137</v>
      </c>
      <c r="AQ15" s="285">
        <v>-5426</v>
      </c>
      <c r="AR15" s="286">
        <v>308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178</v>
      </c>
      <c r="AL16" s="1128"/>
      <c r="AM16" s="1128"/>
      <c r="AN16" s="1129"/>
      <c r="AO16" s="284">
        <v>1955812</v>
      </c>
      <c r="AP16" s="284">
        <v>127116</v>
      </c>
      <c r="AQ16" s="285">
        <v>99756</v>
      </c>
      <c r="AR16" s="286">
        <v>27.4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500</v>
      </c>
      <c r="AL21" s="1131"/>
      <c r="AM21" s="1131"/>
      <c r="AN21" s="1132"/>
      <c r="AO21" s="297">
        <v>12.09</v>
      </c>
      <c r="AP21" s="298">
        <v>9.01</v>
      </c>
      <c r="AQ21" s="299">
        <v>3.08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501</v>
      </c>
      <c r="AL22" s="1131"/>
      <c r="AM22" s="1131"/>
      <c r="AN22" s="1132"/>
      <c r="AO22" s="302">
        <v>99.1</v>
      </c>
      <c r="AP22" s="303">
        <v>97.5</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1" t="s">
        <v>502</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505</v>
      </c>
      <c r="AL32" s="1139"/>
      <c r="AM32" s="1139"/>
      <c r="AN32" s="1140"/>
      <c r="AO32" s="312">
        <v>1347261</v>
      </c>
      <c r="AP32" s="312">
        <v>87564</v>
      </c>
      <c r="AQ32" s="313">
        <v>56025</v>
      </c>
      <c r="AR32" s="314">
        <v>56.3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506</v>
      </c>
      <c r="AL33" s="1139"/>
      <c r="AM33" s="1139"/>
      <c r="AN33" s="1140"/>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507</v>
      </c>
      <c r="AL34" s="1139"/>
      <c r="AM34" s="1139"/>
      <c r="AN34" s="1140"/>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508</v>
      </c>
      <c r="AL35" s="1139"/>
      <c r="AM35" s="1139"/>
      <c r="AN35" s="1140"/>
      <c r="AO35" s="312">
        <v>208046</v>
      </c>
      <c r="AP35" s="312">
        <v>13522</v>
      </c>
      <c r="AQ35" s="313">
        <v>18604</v>
      </c>
      <c r="AR35" s="314">
        <v>-27.3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509</v>
      </c>
      <c r="AL36" s="1139"/>
      <c r="AM36" s="1139"/>
      <c r="AN36" s="1140"/>
      <c r="AO36" s="312" t="s">
        <v>491</v>
      </c>
      <c r="AP36" s="312" t="s">
        <v>491</v>
      </c>
      <c r="AQ36" s="313">
        <v>2667</v>
      </c>
      <c r="AR36" s="314" t="s">
        <v>491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510</v>
      </c>
      <c r="AL37" s="1139"/>
      <c r="AM37" s="1139"/>
      <c r="AN37" s="1140"/>
      <c r="AO37" s="312" t="s">
        <v>491</v>
      </c>
      <c r="AP37" s="312" t="s">
        <v>491</v>
      </c>
      <c r="AQ37" s="313">
        <v>441</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511</v>
      </c>
      <c r="AL38" s="1142"/>
      <c r="AM38" s="1142"/>
      <c r="AN38" s="1143"/>
      <c r="AO38" s="315">
        <v>173</v>
      </c>
      <c r="AP38" s="315">
        <v>11</v>
      </c>
      <c r="AQ38" s="316">
        <v>6</v>
      </c>
      <c r="AR38" s="304">
        <v>83.3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512</v>
      </c>
      <c r="AL39" s="1142"/>
      <c r="AM39" s="1142"/>
      <c r="AN39" s="1143"/>
      <c r="AO39" s="312">
        <v>-34764</v>
      </c>
      <c r="AP39" s="312">
        <v>-2259</v>
      </c>
      <c r="AQ39" s="313">
        <v>-4261</v>
      </c>
      <c r="AR39" s="314">
        <v>-47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513</v>
      </c>
      <c r="AL40" s="1139"/>
      <c r="AM40" s="1139"/>
      <c r="AN40" s="1140"/>
      <c r="AO40" s="312">
        <v>-1094230</v>
      </c>
      <c r="AP40" s="312">
        <v>-71119</v>
      </c>
      <c r="AQ40" s="313">
        <v>-49695</v>
      </c>
      <c r="AR40" s="314">
        <v>43.1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288</v>
      </c>
      <c r="AL41" s="1145"/>
      <c r="AM41" s="1145"/>
      <c r="AN41" s="1146"/>
      <c r="AO41" s="312">
        <v>426486</v>
      </c>
      <c r="AP41" s="312">
        <v>27719</v>
      </c>
      <c r="AQ41" s="313">
        <v>23786</v>
      </c>
      <c r="AR41" s="314">
        <v>16.5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483</v>
      </c>
      <c r="AN49" s="1135" t="s">
        <v>516</v>
      </c>
      <c r="AO49" s="1136"/>
      <c r="AP49" s="1136"/>
      <c r="AQ49" s="1136"/>
      <c r="AR49" s="113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802727</v>
      </c>
      <c r="AN51" s="334">
        <v>46757</v>
      </c>
      <c r="AO51" s="335">
        <v>4.7</v>
      </c>
      <c r="AP51" s="336">
        <v>74581</v>
      </c>
      <c r="AQ51" s="337">
        <v>7</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392182</v>
      </c>
      <c r="AN52" s="342">
        <v>22844</v>
      </c>
      <c r="AO52" s="343">
        <v>-19.899999999999999</v>
      </c>
      <c r="AP52" s="344">
        <v>41563</v>
      </c>
      <c r="AQ52" s="345">
        <v>6.8</v>
      </c>
      <c r="AR52" s="346">
        <v>-26.7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882357</v>
      </c>
      <c r="AN53" s="334">
        <v>52713</v>
      </c>
      <c r="AO53" s="335">
        <v>12.7</v>
      </c>
      <c r="AP53" s="336">
        <v>76347</v>
      </c>
      <c r="AQ53" s="337">
        <v>2.4</v>
      </c>
      <c r="AR53" s="338">
        <v>10.3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293213</v>
      </c>
      <c r="AN54" s="342">
        <v>17517</v>
      </c>
      <c r="AO54" s="343">
        <v>-23.3</v>
      </c>
      <c r="AP54" s="344">
        <v>41762</v>
      </c>
      <c r="AQ54" s="345">
        <v>0.5</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1054708</v>
      </c>
      <c r="AN55" s="334">
        <v>64678</v>
      </c>
      <c r="AO55" s="335">
        <v>22.7</v>
      </c>
      <c r="AP55" s="336">
        <v>69604</v>
      </c>
      <c r="AQ55" s="337">
        <v>-8.8000000000000007</v>
      </c>
      <c r="AR55" s="338">
        <v>31.5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303857</v>
      </c>
      <c r="AN56" s="342">
        <v>18634</v>
      </c>
      <c r="AO56" s="343">
        <v>6.4</v>
      </c>
      <c r="AP56" s="344">
        <v>36247</v>
      </c>
      <c r="AQ56" s="345">
        <v>-13.2</v>
      </c>
      <c r="AR56" s="346">
        <v>19.600000000000001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1215363</v>
      </c>
      <c r="AN57" s="334">
        <v>76592</v>
      </c>
      <c r="AO57" s="335">
        <v>18.399999999999999</v>
      </c>
      <c r="AP57" s="336">
        <v>68410</v>
      </c>
      <c r="AQ57" s="337">
        <v>-1.7</v>
      </c>
      <c r="AR57" s="338">
        <v>20.100000000000001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397964</v>
      </c>
      <c r="AN58" s="342">
        <v>25080</v>
      </c>
      <c r="AO58" s="343">
        <v>34.6</v>
      </c>
      <c r="AP58" s="344">
        <v>35086</v>
      </c>
      <c r="AQ58" s="345">
        <v>-3.2</v>
      </c>
      <c r="AR58" s="346">
        <v>37.799999999999997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2665979</v>
      </c>
      <c r="AN59" s="334">
        <v>173273</v>
      </c>
      <c r="AO59" s="335">
        <v>126.2</v>
      </c>
      <c r="AP59" s="336">
        <v>73019</v>
      </c>
      <c r="AQ59" s="337">
        <v>6.7</v>
      </c>
      <c r="AR59" s="338">
        <v>119.5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281958</v>
      </c>
      <c r="AN60" s="342">
        <v>18326</v>
      </c>
      <c r="AO60" s="343">
        <v>-26.9</v>
      </c>
      <c r="AP60" s="344">
        <v>39427</v>
      </c>
      <c r="AQ60" s="345">
        <v>12.4</v>
      </c>
      <c r="AR60" s="346">
        <v>-39.299999999999997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1324227</v>
      </c>
      <c r="AN61" s="349">
        <v>82803</v>
      </c>
      <c r="AO61" s="350">
        <v>36.9</v>
      </c>
      <c r="AP61" s="351">
        <v>72392</v>
      </c>
      <c r="AQ61" s="352">
        <v>1.1000000000000001</v>
      </c>
      <c r="AR61" s="338">
        <v>35.799999999999997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333835</v>
      </c>
      <c r="AN62" s="342">
        <v>20480</v>
      </c>
      <c r="AO62" s="343">
        <v>-5.8</v>
      </c>
      <c r="AP62" s="344">
        <v>38817</v>
      </c>
      <c r="AQ62" s="345">
        <v>0.7</v>
      </c>
      <c r="AR62" s="346">
        <v>-6.5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hgB/I9b48V1HgHQjV65CeEXVvJpbvV519ae1STjrwQApetn50s/IusiamTRBB+9fTrPLl5d3u9rPKAttP9cmw==" saltValue="92igPYPWO102UtNxRbKj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KttCLPivwPtp5Oud3G8gHnNkLPvixQqemTlMPL2nXk6Nt/Ql3V8Ailc0pcEvo8uht3e2l1DNHiwobXdzjObAAw==" saltValue="1WGe/wpsfPEl1H5KW3HiI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kukSldwkD3Vs3DbDywvYc9OeObDW5R45/1lJ5CuzclAM5KOZ2SxpDfPkf82z2Omdtxef6owxDK/NQhoMTt0nbw==" saltValue="qyGbz4ttyO0dU4VGCcwk/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7" t="s">
        <v>3</v>
      </c>
      <c r="D47" s="1147"/>
      <c r="E47" s="1148"/>
      <c r="F47" s="11">
        <v>17.079999999999998</v>
      </c>
      <c r="G47" s="12">
        <v>17.87</v>
      </c>
      <c r="H47" s="12">
        <v>19.46</v>
      </c>
      <c r="I47" s="12">
        <v>20.65</v>
      </c>
      <c r="J47" s="13">
        <v>20.73</v>
      </c>
    </row>
    <row r="48" spans="2:10" ht="57.75" customHeight="1" x14ac:dyDescent="0.15">
      <c r="B48" s="14"/>
      <c r="C48" s="1149" t="s">
        <v>4</v>
      </c>
      <c r="D48" s="1149"/>
      <c r="E48" s="1150"/>
      <c r="F48" s="15">
        <v>4.5199999999999996</v>
      </c>
      <c r="G48" s="16">
        <v>5.26</v>
      </c>
      <c r="H48" s="16">
        <v>5.31</v>
      </c>
      <c r="I48" s="16">
        <v>6.76</v>
      </c>
      <c r="J48" s="17">
        <v>6.2</v>
      </c>
    </row>
    <row r="49" spans="2:10" ht="57.75" customHeight="1" thickBot="1" x14ac:dyDescent="0.2">
      <c r="B49" s="18"/>
      <c r="C49" s="1151" t="s">
        <v>5</v>
      </c>
      <c r="D49" s="1151"/>
      <c r="E49" s="1152"/>
      <c r="F49" s="19" t="s">
        <v>535</v>
      </c>
      <c r="G49" s="20">
        <v>2.23</v>
      </c>
      <c r="H49" s="20">
        <v>2.97</v>
      </c>
      <c r="I49" s="20">
        <v>1.89</v>
      </c>
      <c r="J49" s="21" t="s">
        <v>536</v>
      </c>
    </row>
    <row r="50" spans="2:10" x14ac:dyDescent="0.15"/>
  </sheetData>
  <sheetProtection algorithmName="SHA-512" hashValue="zsI767FNYB0P8bJT0Tmq2xJbx8NK3cbaWLB3bfSM4P/UU3hQ6i+QekvKo3kh+taQPcx/8uz/4wcz9bg0wMlUAw==" saltValue="OZ5UoagfZycMueCUrvIF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9" t="s">
        <v>537</v>
      </c>
      <c r="D34" s="1159"/>
      <c r="E34" s="1160"/>
      <c r="F34" s="32">
        <v>16.59</v>
      </c>
      <c r="G34" s="33">
        <v>15.82</v>
      </c>
      <c r="H34" s="33">
        <v>14.36</v>
      </c>
      <c r="I34" s="33">
        <v>13.57</v>
      </c>
      <c r="J34" s="34">
        <v>9.15</v>
      </c>
      <c r="K34" s="22"/>
      <c r="L34" s="22"/>
      <c r="M34" s="22"/>
      <c r="N34" s="22"/>
      <c r="O34" s="22"/>
      <c r="P34" s="22"/>
    </row>
    <row r="35" spans="1:16" ht="39" customHeight="1" x14ac:dyDescent="0.15">
      <c r="A35" s="22"/>
      <c r="B35" s="35"/>
      <c r="C35" s="1153" t="s">
        <v>538</v>
      </c>
      <c r="D35" s="1154"/>
      <c r="E35" s="1155"/>
      <c r="F35" s="36">
        <v>4.51</v>
      </c>
      <c r="G35" s="37">
        <v>5.25</v>
      </c>
      <c r="H35" s="37">
        <v>5.53</v>
      </c>
      <c r="I35" s="37">
        <v>6.76</v>
      </c>
      <c r="J35" s="38">
        <v>6.19</v>
      </c>
      <c r="K35" s="22"/>
      <c r="L35" s="22"/>
      <c r="M35" s="22"/>
      <c r="N35" s="22"/>
      <c r="O35" s="22"/>
      <c r="P35" s="22"/>
    </row>
    <row r="36" spans="1:16" ht="39" customHeight="1" x14ac:dyDescent="0.15">
      <c r="A36" s="22"/>
      <c r="B36" s="35"/>
      <c r="C36" s="1153" t="s">
        <v>539</v>
      </c>
      <c r="D36" s="1154"/>
      <c r="E36" s="1155"/>
      <c r="F36" s="36">
        <v>0.79</v>
      </c>
      <c r="G36" s="37">
        <v>0.86</v>
      </c>
      <c r="H36" s="37">
        <v>2.11</v>
      </c>
      <c r="I36" s="37">
        <v>2.13</v>
      </c>
      <c r="J36" s="38">
        <v>1.63</v>
      </c>
      <c r="K36" s="22"/>
      <c r="L36" s="22"/>
      <c r="M36" s="22"/>
      <c r="N36" s="22"/>
      <c r="O36" s="22"/>
      <c r="P36" s="22"/>
    </row>
    <row r="37" spans="1:16" ht="39" customHeight="1" x14ac:dyDescent="0.15">
      <c r="A37" s="22"/>
      <c r="B37" s="35"/>
      <c r="C37" s="1153" t="s">
        <v>540</v>
      </c>
      <c r="D37" s="1154"/>
      <c r="E37" s="1155"/>
      <c r="F37" s="36" t="s">
        <v>491</v>
      </c>
      <c r="G37" s="37" t="s">
        <v>491</v>
      </c>
      <c r="H37" s="37" t="s">
        <v>491</v>
      </c>
      <c r="I37" s="37" t="s">
        <v>491</v>
      </c>
      <c r="J37" s="38">
        <v>0.98</v>
      </c>
      <c r="K37" s="22"/>
      <c r="L37" s="22"/>
      <c r="M37" s="22"/>
      <c r="N37" s="22"/>
      <c r="O37" s="22"/>
      <c r="P37" s="22"/>
    </row>
    <row r="38" spans="1:16" ht="39" customHeight="1" x14ac:dyDescent="0.15">
      <c r="A38" s="22"/>
      <c r="B38" s="35"/>
      <c r="C38" s="1153" t="s">
        <v>541</v>
      </c>
      <c r="D38" s="1154"/>
      <c r="E38" s="1155"/>
      <c r="F38" s="36">
        <v>0.82</v>
      </c>
      <c r="G38" s="37">
        <v>1.01</v>
      </c>
      <c r="H38" s="37">
        <v>1.1200000000000001</v>
      </c>
      <c r="I38" s="37">
        <v>0.53</v>
      </c>
      <c r="J38" s="38">
        <v>0.56999999999999995</v>
      </c>
      <c r="K38" s="22"/>
      <c r="L38" s="22"/>
      <c r="M38" s="22"/>
      <c r="N38" s="22"/>
      <c r="O38" s="22"/>
      <c r="P38" s="22"/>
    </row>
    <row r="39" spans="1:16" ht="39" customHeight="1" x14ac:dyDescent="0.15">
      <c r="A39" s="22"/>
      <c r="B39" s="35"/>
      <c r="C39" s="1153" t="s">
        <v>542</v>
      </c>
      <c r="D39" s="1154"/>
      <c r="E39" s="1155"/>
      <c r="F39" s="36">
        <v>0</v>
      </c>
      <c r="G39" s="37">
        <v>0</v>
      </c>
      <c r="H39" s="37">
        <v>0</v>
      </c>
      <c r="I39" s="37">
        <v>0</v>
      </c>
      <c r="J39" s="38">
        <v>0.04</v>
      </c>
      <c r="K39" s="22"/>
      <c r="L39" s="22"/>
      <c r="M39" s="22"/>
      <c r="N39" s="22"/>
      <c r="O39" s="22"/>
      <c r="P39" s="22"/>
    </row>
    <row r="40" spans="1:16" ht="39" customHeight="1" x14ac:dyDescent="0.15">
      <c r="A40" s="22"/>
      <c r="B40" s="35"/>
      <c r="C40" s="1153" t="s">
        <v>543</v>
      </c>
      <c r="D40" s="1154"/>
      <c r="E40" s="1155"/>
      <c r="F40" s="36">
        <v>0</v>
      </c>
      <c r="G40" s="37">
        <v>0</v>
      </c>
      <c r="H40" s="37">
        <v>0</v>
      </c>
      <c r="I40" s="37">
        <v>0</v>
      </c>
      <c r="J40" s="38">
        <v>0.01</v>
      </c>
      <c r="K40" s="22"/>
      <c r="L40" s="22"/>
      <c r="M40" s="22"/>
      <c r="N40" s="22"/>
      <c r="O40" s="22"/>
      <c r="P40" s="22"/>
    </row>
    <row r="41" spans="1:16" ht="39" customHeight="1" x14ac:dyDescent="0.15">
      <c r="A41" s="22"/>
      <c r="B41" s="35"/>
      <c r="C41" s="1153" t="s">
        <v>544</v>
      </c>
      <c r="D41" s="1154"/>
      <c r="E41" s="1155"/>
      <c r="F41" s="36" t="s">
        <v>491</v>
      </c>
      <c r="G41" s="37" t="s">
        <v>491</v>
      </c>
      <c r="H41" s="37" t="s">
        <v>491</v>
      </c>
      <c r="I41" s="37">
        <v>0</v>
      </c>
      <c r="J41" s="38">
        <v>0</v>
      </c>
      <c r="K41" s="22"/>
      <c r="L41" s="22"/>
      <c r="M41" s="22"/>
      <c r="N41" s="22"/>
      <c r="O41" s="22"/>
      <c r="P41" s="22"/>
    </row>
    <row r="42" spans="1:16" ht="39" customHeight="1" x14ac:dyDescent="0.15">
      <c r="A42" s="22"/>
      <c r="B42" s="39"/>
      <c r="C42" s="1153" t="s">
        <v>545</v>
      </c>
      <c r="D42" s="1154"/>
      <c r="E42" s="1155"/>
      <c r="F42" s="36" t="s">
        <v>491</v>
      </c>
      <c r="G42" s="37" t="s">
        <v>491</v>
      </c>
      <c r="H42" s="37" t="s">
        <v>491</v>
      </c>
      <c r="I42" s="37" t="s">
        <v>491</v>
      </c>
      <c r="J42" s="38" t="s">
        <v>491</v>
      </c>
      <c r="K42" s="22"/>
      <c r="L42" s="22"/>
      <c r="M42" s="22"/>
      <c r="N42" s="22"/>
      <c r="O42" s="22"/>
      <c r="P42" s="22"/>
    </row>
    <row r="43" spans="1:16" ht="39" customHeight="1" thickBot="1" x14ac:dyDescent="0.2">
      <c r="A43" s="22"/>
      <c r="B43" s="40"/>
      <c r="C43" s="1156" t="s">
        <v>546</v>
      </c>
      <c r="D43" s="1157"/>
      <c r="E43" s="1158"/>
      <c r="F43" s="41">
        <v>0.02</v>
      </c>
      <c r="G43" s="42">
        <v>0.02</v>
      </c>
      <c r="H43" s="42">
        <v>0.01</v>
      </c>
      <c r="I43" s="42">
        <v>0.38</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F1W5dIVmqZCUL5fkH7bOo0YIE57oesu0kBWxv+P8SX7IpxHZXvrpOJ8EJHhBQi8aG/oDurVZSFHGVZc5d5acw==" saltValue="frkOCmu2IXU+JtO5v94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61" t="s">
        <v>9</v>
      </c>
      <c r="C45" s="1162"/>
      <c r="D45" s="58"/>
      <c r="E45" s="1167" t="s">
        <v>10</v>
      </c>
      <c r="F45" s="1167"/>
      <c r="G45" s="1167"/>
      <c r="H45" s="1167"/>
      <c r="I45" s="1167"/>
      <c r="J45" s="1168"/>
      <c r="K45" s="59">
        <v>1232</v>
      </c>
      <c r="L45" s="60">
        <v>1238</v>
      </c>
      <c r="M45" s="60">
        <v>1307</v>
      </c>
      <c r="N45" s="60">
        <v>1383</v>
      </c>
      <c r="O45" s="61">
        <v>1347</v>
      </c>
      <c r="P45" s="48"/>
      <c r="Q45" s="48"/>
      <c r="R45" s="48"/>
      <c r="S45" s="48"/>
      <c r="T45" s="48"/>
      <c r="U45" s="48"/>
    </row>
    <row r="46" spans="1:21" ht="30.75" customHeight="1" x14ac:dyDescent="0.15">
      <c r="A46" s="48"/>
      <c r="B46" s="1163"/>
      <c r="C46" s="1164"/>
      <c r="D46" s="62"/>
      <c r="E46" s="1169" t="s">
        <v>11</v>
      </c>
      <c r="F46" s="1169"/>
      <c r="G46" s="1169"/>
      <c r="H46" s="1169"/>
      <c r="I46" s="1169"/>
      <c r="J46" s="1170"/>
      <c r="K46" s="63" t="s">
        <v>491</v>
      </c>
      <c r="L46" s="64" t="s">
        <v>491</v>
      </c>
      <c r="M46" s="64" t="s">
        <v>491</v>
      </c>
      <c r="N46" s="64" t="s">
        <v>491</v>
      </c>
      <c r="O46" s="65" t="s">
        <v>491</v>
      </c>
      <c r="P46" s="48"/>
      <c r="Q46" s="48"/>
      <c r="R46" s="48"/>
      <c r="S46" s="48"/>
      <c r="T46" s="48"/>
      <c r="U46" s="48"/>
    </row>
    <row r="47" spans="1:21" ht="30.75" customHeight="1" x14ac:dyDescent="0.15">
      <c r="A47" s="48"/>
      <c r="B47" s="1163"/>
      <c r="C47" s="1164"/>
      <c r="D47" s="62"/>
      <c r="E47" s="1169" t="s">
        <v>12</v>
      </c>
      <c r="F47" s="1169"/>
      <c r="G47" s="1169"/>
      <c r="H47" s="1169"/>
      <c r="I47" s="1169"/>
      <c r="J47" s="1170"/>
      <c r="K47" s="63" t="s">
        <v>491</v>
      </c>
      <c r="L47" s="64" t="s">
        <v>491</v>
      </c>
      <c r="M47" s="64" t="s">
        <v>491</v>
      </c>
      <c r="N47" s="64" t="s">
        <v>491</v>
      </c>
      <c r="O47" s="65" t="s">
        <v>491</v>
      </c>
      <c r="P47" s="48"/>
      <c r="Q47" s="48"/>
      <c r="R47" s="48"/>
      <c r="S47" s="48"/>
      <c r="T47" s="48"/>
      <c r="U47" s="48"/>
    </row>
    <row r="48" spans="1:21" ht="30.75" customHeight="1" x14ac:dyDescent="0.15">
      <c r="A48" s="48"/>
      <c r="B48" s="1163"/>
      <c r="C48" s="1164"/>
      <c r="D48" s="62"/>
      <c r="E48" s="1169" t="s">
        <v>13</v>
      </c>
      <c r="F48" s="1169"/>
      <c r="G48" s="1169"/>
      <c r="H48" s="1169"/>
      <c r="I48" s="1169"/>
      <c r="J48" s="1170"/>
      <c r="K48" s="63">
        <v>298</v>
      </c>
      <c r="L48" s="64">
        <v>205</v>
      </c>
      <c r="M48" s="64">
        <v>196</v>
      </c>
      <c r="N48" s="64">
        <v>202</v>
      </c>
      <c r="O48" s="65">
        <v>208</v>
      </c>
      <c r="P48" s="48"/>
      <c r="Q48" s="48"/>
      <c r="R48" s="48"/>
      <c r="S48" s="48"/>
      <c r="T48" s="48"/>
      <c r="U48" s="48"/>
    </row>
    <row r="49" spans="1:21" ht="30.75" customHeight="1" x14ac:dyDescent="0.15">
      <c r="A49" s="48"/>
      <c r="B49" s="1163"/>
      <c r="C49" s="1164"/>
      <c r="D49" s="62"/>
      <c r="E49" s="1169" t="s">
        <v>14</v>
      </c>
      <c r="F49" s="1169"/>
      <c r="G49" s="1169"/>
      <c r="H49" s="1169"/>
      <c r="I49" s="1169"/>
      <c r="J49" s="1170"/>
      <c r="K49" s="63" t="s">
        <v>491</v>
      </c>
      <c r="L49" s="64" t="s">
        <v>491</v>
      </c>
      <c r="M49" s="64" t="s">
        <v>491</v>
      </c>
      <c r="N49" s="64" t="s">
        <v>491</v>
      </c>
      <c r="O49" s="65" t="s">
        <v>491</v>
      </c>
      <c r="P49" s="48"/>
      <c r="Q49" s="48"/>
      <c r="R49" s="48"/>
      <c r="S49" s="48"/>
      <c r="T49" s="48"/>
      <c r="U49" s="48"/>
    </row>
    <row r="50" spans="1:21" ht="30.75" customHeight="1" x14ac:dyDescent="0.15">
      <c r="A50" s="48"/>
      <c r="B50" s="1163"/>
      <c r="C50" s="1164"/>
      <c r="D50" s="62"/>
      <c r="E50" s="1169" t="s">
        <v>15</v>
      </c>
      <c r="F50" s="1169"/>
      <c r="G50" s="1169"/>
      <c r="H50" s="1169"/>
      <c r="I50" s="1169"/>
      <c r="J50" s="1170"/>
      <c r="K50" s="63">
        <v>0</v>
      </c>
      <c r="L50" s="64" t="s">
        <v>491</v>
      </c>
      <c r="M50" s="64" t="s">
        <v>491</v>
      </c>
      <c r="N50" s="64" t="s">
        <v>491</v>
      </c>
      <c r="O50" s="65" t="s">
        <v>491</v>
      </c>
      <c r="P50" s="48"/>
      <c r="Q50" s="48"/>
      <c r="R50" s="48"/>
      <c r="S50" s="48"/>
      <c r="T50" s="48"/>
      <c r="U50" s="48"/>
    </row>
    <row r="51" spans="1:21" ht="30.75" customHeight="1" x14ac:dyDescent="0.15">
      <c r="A51" s="48"/>
      <c r="B51" s="1165"/>
      <c r="C51" s="1166"/>
      <c r="D51" s="66"/>
      <c r="E51" s="1169" t="s">
        <v>16</v>
      </c>
      <c r="F51" s="1169"/>
      <c r="G51" s="1169"/>
      <c r="H51" s="1169"/>
      <c r="I51" s="1169"/>
      <c r="J51" s="1170"/>
      <c r="K51" s="63">
        <v>0</v>
      </c>
      <c r="L51" s="64">
        <v>0</v>
      </c>
      <c r="M51" s="64" t="s">
        <v>491</v>
      </c>
      <c r="N51" s="64">
        <v>0</v>
      </c>
      <c r="O51" s="65">
        <v>0</v>
      </c>
      <c r="P51" s="48"/>
      <c r="Q51" s="48"/>
      <c r="R51" s="48"/>
      <c r="S51" s="48"/>
      <c r="T51" s="48"/>
      <c r="U51" s="48"/>
    </row>
    <row r="52" spans="1:21" ht="30.75" customHeight="1" x14ac:dyDescent="0.15">
      <c r="A52" s="48"/>
      <c r="B52" s="1171" t="s">
        <v>17</v>
      </c>
      <c r="C52" s="1172"/>
      <c r="D52" s="66"/>
      <c r="E52" s="1169" t="s">
        <v>18</v>
      </c>
      <c r="F52" s="1169"/>
      <c r="G52" s="1169"/>
      <c r="H52" s="1169"/>
      <c r="I52" s="1169"/>
      <c r="J52" s="1170"/>
      <c r="K52" s="63">
        <v>1011</v>
      </c>
      <c r="L52" s="64">
        <v>1016</v>
      </c>
      <c r="M52" s="64">
        <v>1072</v>
      </c>
      <c r="N52" s="64">
        <v>1113</v>
      </c>
      <c r="O52" s="65">
        <v>1129</v>
      </c>
      <c r="P52" s="48"/>
      <c r="Q52" s="48"/>
      <c r="R52" s="48"/>
      <c r="S52" s="48"/>
      <c r="T52" s="48"/>
      <c r="U52" s="48"/>
    </row>
    <row r="53" spans="1:21" ht="30.75" customHeight="1" thickBot="1" x14ac:dyDescent="0.2">
      <c r="A53" s="48"/>
      <c r="B53" s="1173" t="s">
        <v>19</v>
      </c>
      <c r="C53" s="1174"/>
      <c r="D53" s="67"/>
      <c r="E53" s="1175" t="s">
        <v>20</v>
      </c>
      <c r="F53" s="1175"/>
      <c r="G53" s="1175"/>
      <c r="H53" s="1175"/>
      <c r="I53" s="1175"/>
      <c r="J53" s="1176"/>
      <c r="K53" s="68">
        <v>519</v>
      </c>
      <c r="L53" s="69">
        <v>427</v>
      </c>
      <c r="M53" s="69">
        <v>431</v>
      </c>
      <c r="N53" s="69">
        <v>472</v>
      </c>
      <c r="O53" s="70">
        <v>426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77" t="s">
        <v>24</v>
      </c>
      <c r="C58" s="1178"/>
      <c r="D58" s="1183" t="s">
        <v>25</v>
      </c>
      <c r="E58" s="1184"/>
      <c r="F58" s="1184"/>
      <c r="G58" s="1184"/>
      <c r="H58" s="1184"/>
      <c r="I58" s="1184"/>
      <c r="J58" s="1185"/>
      <c r="K58" s="83"/>
      <c r="L58" s="84"/>
      <c r="M58" s="84"/>
      <c r="N58" s="84"/>
      <c r="O58" s="85"/>
    </row>
    <row r="59" spans="1:21" ht="31.5" customHeight="1" x14ac:dyDescent="0.15">
      <c r="B59" s="1179"/>
      <c r="C59" s="1180"/>
      <c r="D59" s="1186" t="s">
        <v>26</v>
      </c>
      <c r="E59" s="1187"/>
      <c r="F59" s="1187"/>
      <c r="G59" s="1187"/>
      <c r="H59" s="1187"/>
      <c r="I59" s="1187"/>
      <c r="J59" s="1188"/>
      <c r="K59" s="86"/>
      <c r="L59" s="87"/>
      <c r="M59" s="87"/>
      <c r="N59" s="87"/>
      <c r="O59" s="88"/>
    </row>
    <row r="60" spans="1:21" ht="31.5" customHeight="1" thickBot="1" x14ac:dyDescent="0.2">
      <c r="B60" s="1181"/>
      <c r="C60" s="1182"/>
      <c r="D60" s="1189" t="s">
        <v>27</v>
      </c>
      <c r="E60" s="1190"/>
      <c r="F60" s="1190"/>
      <c r="G60" s="1190"/>
      <c r="H60" s="1190"/>
      <c r="I60" s="1190"/>
      <c r="J60" s="119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aj/NlVJgfUqTpMTjVDv8CKBICUjN3GBpN+eGqlqls60yAfHt9nX/WMlNHkgKQg67FmnIrTpdUSTGIcCNYf1MA==" saltValue="v6yJVpxQBKGYRRjzDNBL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2" t="s">
        <v>30</v>
      </c>
      <c r="C41" s="1193"/>
      <c r="D41" s="105"/>
      <c r="E41" s="1198" t="s">
        <v>31</v>
      </c>
      <c r="F41" s="1198"/>
      <c r="G41" s="1198"/>
      <c r="H41" s="1199"/>
      <c r="I41" s="355">
        <v>11151</v>
      </c>
      <c r="J41" s="356">
        <v>10648</v>
      </c>
      <c r="K41" s="356">
        <v>10130</v>
      </c>
      <c r="L41" s="356">
        <v>9669</v>
      </c>
      <c r="M41" s="357">
        <v>10146</v>
      </c>
    </row>
    <row r="42" spans="2:13" ht="27.75" customHeight="1" x14ac:dyDescent="0.15">
      <c r="B42" s="1194"/>
      <c r="C42" s="1195"/>
      <c r="D42" s="106"/>
      <c r="E42" s="1200" t="s">
        <v>32</v>
      </c>
      <c r="F42" s="1200"/>
      <c r="G42" s="1200"/>
      <c r="H42" s="1201"/>
      <c r="I42" s="358">
        <v>0</v>
      </c>
      <c r="J42" s="359" t="s">
        <v>491</v>
      </c>
      <c r="K42" s="359" t="s">
        <v>491</v>
      </c>
      <c r="L42" s="359" t="s">
        <v>491</v>
      </c>
      <c r="M42" s="360" t="s">
        <v>491</v>
      </c>
    </row>
    <row r="43" spans="2:13" ht="27.75" customHeight="1" x14ac:dyDescent="0.15">
      <c r="B43" s="1194"/>
      <c r="C43" s="1195"/>
      <c r="D43" s="106"/>
      <c r="E43" s="1200" t="s">
        <v>33</v>
      </c>
      <c r="F43" s="1200"/>
      <c r="G43" s="1200"/>
      <c r="H43" s="1201"/>
      <c r="I43" s="358">
        <v>2715</v>
      </c>
      <c r="J43" s="359">
        <v>2565</v>
      </c>
      <c r="K43" s="359">
        <v>2332</v>
      </c>
      <c r="L43" s="359">
        <v>2101</v>
      </c>
      <c r="M43" s="360">
        <v>2072</v>
      </c>
    </row>
    <row r="44" spans="2:13" ht="27.75" customHeight="1" x14ac:dyDescent="0.15">
      <c r="B44" s="1194"/>
      <c r="C44" s="1195"/>
      <c r="D44" s="106"/>
      <c r="E44" s="1200" t="s">
        <v>34</v>
      </c>
      <c r="F44" s="1200"/>
      <c r="G44" s="1200"/>
      <c r="H44" s="1201"/>
      <c r="I44" s="358" t="s">
        <v>491</v>
      </c>
      <c r="J44" s="359" t="s">
        <v>491</v>
      </c>
      <c r="K44" s="359" t="s">
        <v>491</v>
      </c>
      <c r="L44" s="359" t="s">
        <v>491</v>
      </c>
      <c r="M44" s="360" t="s">
        <v>491</v>
      </c>
    </row>
    <row r="45" spans="2:13" ht="27.75" customHeight="1" x14ac:dyDescent="0.15">
      <c r="B45" s="1194"/>
      <c r="C45" s="1195"/>
      <c r="D45" s="106"/>
      <c r="E45" s="1200" t="s">
        <v>35</v>
      </c>
      <c r="F45" s="1200"/>
      <c r="G45" s="1200"/>
      <c r="H45" s="1201"/>
      <c r="I45" s="358">
        <v>2293</v>
      </c>
      <c r="J45" s="359">
        <v>2308</v>
      </c>
      <c r="K45" s="359">
        <v>2243</v>
      </c>
      <c r="L45" s="359">
        <v>2090</v>
      </c>
      <c r="M45" s="360">
        <v>1915</v>
      </c>
    </row>
    <row r="46" spans="2:13" ht="27.75" customHeight="1" x14ac:dyDescent="0.15">
      <c r="B46" s="1194"/>
      <c r="C46" s="1195"/>
      <c r="D46" s="107"/>
      <c r="E46" s="1200" t="s">
        <v>36</v>
      </c>
      <c r="F46" s="1200"/>
      <c r="G46" s="1200"/>
      <c r="H46" s="1201"/>
      <c r="I46" s="358" t="s">
        <v>491</v>
      </c>
      <c r="J46" s="359" t="s">
        <v>491</v>
      </c>
      <c r="K46" s="359" t="s">
        <v>491</v>
      </c>
      <c r="L46" s="359" t="s">
        <v>491</v>
      </c>
      <c r="M46" s="360" t="s">
        <v>491</v>
      </c>
    </row>
    <row r="47" spans="2:13" ht="27.75" customHeight="1" x14ac:dyDescent="0.15">
      <c r="B47" s="1194"/>
      <c r="C47" s="1195"/>
      <c r="D47" s="108"/>
      <c r="E47" s="1202" t="s">
        <v>37</v>
      </c>
      <c r="F47" s="1203"/>
      <c r="G47" s="1203"/>
      <c r="H47" s="1204"/>
      <c r="I47" s="358" t="s">
        <v>491</v>
      </c>
      <c r="J47" s="359" t="s">
        <v>491</v>
      </c>
      <c r="K47" s="359" t="s">
        <v>491</v>
      </c>
      <c r="L47" s="359" t="s">
        <v>491</v>
      </c>
      <c r="M47" s="360" t="s">
        <v>491</v>
      </c>
    </row>
    <row r="48" spans="2:13" ht="27.75" customHeight="1" x14ac:dyDescent="0.15">
      <c r="B48" s="1194"/>
      <c r="C48" s="1195"/>
      <c r="D48" s="106"/>
      <c r="E48" s="1200" t="s">
        <v>38</v>
      </c>
      <c r="F48" s="1200"/>
      <c r="G48" s="1200"/>
      <c r="H48" s="1201"/>
      <c r="I48" s="358" t="s">
        <v>491</v>
      </c>
      <c r="J48" s="359" t="s">
        <v>491</v>
      </c>
      <c r="K48" s="359" t="s">
        <v>491</v>
      </c>
      <c r="L48" s="359" t="s">
        <v>491</v>
      </c>
      <c r="M48" s="360" t="s">
        <v>491</v>
      </c>
    </row>
    <row r="49" spans="2:13" ht="27.75" customHeight="1" x14ac:dyDescent="0.15">
      <c r="B49" s="1196"/>
      <c r="C49" s="1197"/>
      <c r="D49" s="106"/>
      <c r="E49" s="1200" t="s">
        <v>39</v>
      </c>
      <c r="F49" s="1200"/>
      <c r="G49" s="1200"/>
      <c r="H49" s="1201"/>
      <c r="I49" s="358" t="s">
        <v>491</v>
      </c>
      <c r="J49" s="359" t="s">
        <v>491</v>
      </c>
      <c r="K49" s="359" t="s">
        <v>491</v>
      </c>
      <c r="L49" s="359" t="s">
        <v>491</v>
      </c>
      <c r="M49" s="360" t="s">
        <v>491</v>
      </c>
    </row>
    <row r="50" spans="2:13" ht="27.75" customHeight="1" x14ac:dyDescent="0.15">
      <c r="B50" s="1205" t="s">
        <v>40</v>
      </c>
      <c r="C50" s="1206"/>
      <c r="D50" s="109"/>
      <c r="E50" s="1200" t="s">
        <v>41</v>
      </c>
      <c r="F50" s="1200"/>
      <c r="G50" s="1200"/>
      <c r="H50" s="1201"/>
      <c r="I50" s="358">
        <v>3703</v>
      </c>
      <c r="J50" s="359">
        <v>3851</v>
      </c>
      <c r="K50" s="359">
        <v>4542</v>
      </c>
      <c r="L50" s="359">
        <v>4693</v>
      </c>
      <c r="M50" s="360">
        <v>4886</v>
      </c>
    </row>
    <row r="51" spans="2:13" ht="27.75" customHeight="1" x14ac:dyDescent="0.15">
      <c r="B51" s="1194"/>
      <c r="C51" s="1195"/>
      <c r="D51" s="106"/>
      <c r="E51" s="1200" t="s">
        <v>42</v>
      </c>
      <c r="F51" s="1200"/>
      <c r="G51" s="1200"/>
      <c r="H51" s="1201"/>
      <c r="I51" s="358">
        <v>479</v>
      </c>
      <c r="J51" s="359">
        <v>420</v>
      </c>
      <c r="K51" s="359">
        <v>344</v>
      </c>
      <c r="L51" s="359">
        <v>302</v>
      </c>
      <c r="M51" s="360">
        <v>297</v>
      </c>
    </row>
    <row r="52" spans="2:13" ht="27.75" customHeight="1" x14ac:dyDescent="0.15">
      <c r="B52" s="1196"/>
      <c r="C52" s="1197"/>
      <c r="D52" s="106"/>
      <c r="E52" s="1200" t="s">
        <v>43</v>
      </c>
      <c r="F52" s="1200"/>
      <c r="G52" s="1200"/>
      <c r="H52" s="1201"/>
      <c r="I52" s="358">
        <v>10497</v>
      </c>
      <c r="J52" s="359">
        <v>10261</v>
      </c>
      <c r="K52" s="359">
        <v>9883</v>
      </c>
      <c r="L52" s="359">
        <v>9485</v>
      </c>
      <c r="M52" s="360">
        <v>9750</v>
      </c>
    </row>
    <row r="53" spans="2:13" ht="27.75" customHeight="1" thickBot="1" x14ac:dyDescent="0.2">
      <c r="B53" s="1207" t="s">
        <v>19</v>
      </c>
      <c r="C53" s="1208"/>
      <c r="D53" s="110"/>
      <c r="E53" s="1209" t="s">
        <v>44</v>
      </c>
      <c r="F53" s="1209"/>
      <c r="G53" s="1209"/>
      <c r="H53" s="1210"/>
      <c r="I53" s="361">
        <v>1479</v>
      </c>
      <c r="J53" s="362">
        <v>989</v>
      </c>
      <c r="K53" s="362">
        <v>-65</v>
      </c>
      <c r="L53" s="362">
        <v>-620</v>
      </c>
      <c r="M53" s="363">
        <v>-799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znImrz3AqYqktpJfJlVQuq1tS/dnha4ciaX/wj8dKu1NTzdjDLzBSczqdva1m4nLSk6wM+Suo2R/T2ntH90/A==" saltValue="ej7mg0GcO2Va/gYW3I3O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9" t="s">
        <v>46</v>
      </c>
      <c r="D55" s="1219"/>
      <c r="E55" s="1220"/>
      <c r="F55" s="122">
        <v>1188</v>
      </c>
      <c r="G55" s="122">
        <v>1224</v>
      </c>
      <c r="H55" s="123">
        <v>1234</v>
      </c>
    </row>
    <row r="56" spans="2:8" ht="52.5" customHeight="1" x14ac:dyDescent="0.15">
      <c r="B56" s="124"/>
      <c r="C56" s="1221" t="s">
        <v>47</v>
      </c>
      <c r="D56" s="1221"/>
      <c r="E56" s="1222"/>
      <c r="F56" s="125">
        <v>589</v>
      </c>
      <c r="G56" s="125">
        <v>690</v>
      </c>
      <c r="H56" s="126">
        <v>791</v>
      </c>
    </row>
    <row r="57" spans="2:8" ht="53.25" customHeight="1" x14ac:dyDescent="0.15">
      <c r="B57" s="124"/>
      <c r="C57" s="1223" t="s">
        <v>48</v>
      </c>
      <c r="D57" s="1223"/>
      <c r="E57" s="1224"/>
      <c r="F57" s="127">
        <v>2268</v>
      </c>
      <c r="G57" s="127">
        <v>2241</v>
      </c>
      <c r="H57" s="128">
        <v>2325</v>
      </c>
    </row>
    <row r="58" spans="2:8" ht="45.75" customHeight="1" x14ac:dyDescent="0.15">
      <c r="B58" s="129"/>
      <c r="C58" s="1211" t="s">
        <v>560</v>
      </c>
      <c r="D58" s="1212"/>
      <c r="E58" s="1213"/>
      <c r="F58" s="130">
        <v>1004</v>
      </c>
      <c r="G58" s="130">
        <v>1006</v>
      </c>
      <c r="H58" s="131">
        <v>1001</v>
      </c>
    </row>
    <row r="59" spans="2:8" ht="45.75" customHeight="1" x14ac:dyDescent="0.15">
      <c r="B59" s="129"/>
      <c r="C59" s="1211" t="s">
        <v>561</v>
      </c>
      <c r="D59" s="1212"/>
      <c r="E59" s="1213"/>
      <c r="F59" s="130">
        <v>615</v>
      </c>
      <c r="G59" s="130">
        <v>616</v>
      </c>
      <c r="H59" s="131">
        <v>617</v>
      </c>
    </row>
    <row r="60" spans="2:8" ht="45.75" customHeight="1" x14ac:dyDescent="0.15">
      <c r="B60" s="129"/>
      <c r="C60" s="1211" t="s">
        <v>562</v>
      </c>
      <c r="D60" s="1212"/>
      <c r="E60" s="1213"/>
      <c r="F60" s="130">
        <v>322</v>
      </c>
      <c r="G60" s="130">
        <v>322</v>
      </c>
      <c r="H60" s="131">
        <v>322</v>
      </c>
    </row>
    <row r="61" spans="2:8" ht="45.75" customHeight="1" x14ac:dyDescent="0.15">
      <c r="B61" s="129"/>
      <c r="C61" s="1211" t="s">
        <v>563</v>
      </c>
      <c r="D61" s="1212"/>
      <c r="E61" s="1213"/>
      <c r="F61" s="130">
        <v>150</v>
      </c>
      <c r="G61" s="130">
        <v>121</v>
      </c>
      <c r="H61" s="131">
        <v>148</v>
      </c>
    </row>
    <row r="62" spans="2:8" ht="45.75" customHeight="1" thickBot="1" x14ac:dyDescent="0.2">
      <c r="B62" s="132"/>
      <c r="C62" s="1214" t="s">
        <v>564</v>
      </c>
      <c r="D62" s="1215"/>
      <c r="E62" s="1216"/>
      <c r="F62" s="133">
        <v>101</v>
      </c>
      <c r="G62" s="133">
        <v>101</v>
      </c>
      <c r="H62" s="134">
        <v>166</v>
      </c>
    </row>
    <row r="63" spans="2:8" ht="52.5" customHeight="1" thickBot="1" x14ac:dyDescent="0.2">
      <c r="B63" s="135"/>
      <c r="C63" s="1217" t="s">
        <v>49</v>
      </c>
      <c r="D63" s="1217"/>
      <c r="E63" s="1218"/>
      <c r="F63" s="136">
        <v>4045</v>
      </c>
      <c r="G63" s="136">
        <v>4154</v>
      </c>
      <c r="H63" s="137">
        <v>4350</v>
      </c>
    </row>
    <row r="64" spans="2:8" x14ac:dyDescent="0.15"/>
  </sheetData>
  <sheetProtection algorithmName="SHA-512" hashValue="lbVaEtpJZMLBBJytFp2igQjuwXr+pgW1hz1UURjN6orftjFkBuszYMeymQlcGPeMb9kRp8+BBNQuXvqpjhfQQg==" saltValue="rE76Vm5uSNQcuMoLoQL6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46757</v>
      </c>
      <c r="E3" s="156"/>
      <c r="F3" s="157">
        <v>74581</v>
      </c>
      <c r="G3" s="158"/>
      <c r="H3" s="159"/>
    </row>
    <row r="4" spans="1:8" x14ac:dyDescent="0.15">
      <c r="A4" s="160"/>
      <c r="B4" s="161"/>
      <c r="C4" s="162"/>
      <c r="D4" s="163">
        <v>22844</v>
      </c>
      <c r="E4" s="164"/>
      <c r="F4" s="165">
        <v>41563</v>
      </c>
      <c r="G4" s="166"/>
      <c r="H4" s="167"/>
    </row>
    <row r="5" spans="1:8" x14ac:dyDescent="0.15">
      <c r="A5" s="148" t="s">
        <v>524</v>
      </c>
      <c r="B5" s="153"/>
      <c r="C5" s="154"/>
      <c r="D5" s="155">
        <v>52713</v>
      </c>
      <c r="E5" s="156"/>
      <c r="F5" s="157">
        <v>76347</v>
      </c>
      <c r="G5" s="158"/>
      <c r="H5" s="159"/>
    </row>
    <row r="6" spans="1:8" x14ac:dyDescent="0.15">
      <c r="A6" s="160"/>
      <c r="B6" s="161"/>
      <c r="C6" s="162"/>
      <c r="D6" s="163">
        <v>17517</v>
      </c>
      <c r="E6" s="164"/>
      <c r="F6" s="165">
        <v>41762</v>
      </c>
      <c r="G6" s="166"/>
      <c r="H6" s="167"/>
    </row>
    <row r="7" spans="1:8" x14ac:dyDescent="0.15">
      <c r="A7" s="148" t="s">
        <v>525</v>
      </c>
      <c r="B7" s="153"/>
      <c r="C7" s="154"/>
      <c r="D7" s="155">
        <v>64678</v>
      </c>
      <c r="E7" s="156"/>
      <c r="F7" s="157">
        <v>69604</v>
      </c>
      <c r="G7" s="158"/>
      <c r="H7" s="159"/>
    </row>
    <row r="8" spans="1:8" x14ac:dyDescent="0.15">
      <c r="A8" s="160"/>
      <c r="B8" s="161"/>
      <c r="C8" s="162"/>
      <c r="D8" s="163">
        <v>18634</v>
      </c>
      <c r="E8" s="164"/>
      <c r="F8" s="165">
        <v>36247</v>
      </c>
      <c r="G8" s="166"/>
      <c r="H8" s="167"/>
    </row>
    <row r="9" spans="1:8" x14ac:dyDescent="0.15">
      <c r="A9" s="148" t="s">
        <v>526</v>
      </c>
      <c r="B9" s="153"/>
      <c r="C9" s="154"/>
      <c r="D9" s="155">
        <v>76592</v>
      </c>
      <c r="E9" s="156"/>
      <c r="F9" s="157">
        <v>68410</v>
      </c>
      <c r="G9" s="158"/>
      <c r="H9" s="159"/>
    </row>
    <row r="10" spans="1:8" x14ac:dyDescent="0.15">
      <c r="A10" s="160"/>
      <c r="B10" s="161"/>
      <c r="C10" s="162"/>
      <c r="D10" s="163">
        <v>25080</v>
      </c>
      <c r="E10" s="164"/>
      <c r="F10" s="165">
        <v>35086</v>
      </c>
      <c r="G10" s="166"/>
      <c r="H10" s="167"/>
    </row>
    <row r="11" spans="1:8" x14ac:dyDescent="0.15">
      <c r="A11" s="148" t="s">
        <v>527</v>
      </c>
      <c r="B11" s="153"/>
      <c r="C11" s="154"/>
      <c r="D11" s="155">
        <v>173273</v>
      </c>
      <c r="E11" s="156"/>
      <c r="F11" s="157">
        <v>73019</v>
      </c>
      <c r="G11" s="158"/>
      <c r="H11" s="159"/>
    </row>
    <row r="12" spans="1:8" x14ac:dyDescent="0.15">
      <c r="A12" s="160"/>
      <c r="B12" s="161"/>
      <c r="C12" s="168"/>
      <c r="D12" s="163">
        <v>18326</v>
      </c>
      <c r="E12" s="164"/>
      <c r="F12" s="165">
        <v>39427</v>
      </c>
      <c r="G12" s="166"/>
      <c r="H12" s="167"/>
    </row>
    <row r="13" spans="1:8" x14ac:dyDescent="0.15">
      <c r="A13" s="148"/>
      <c r="B13" s="153"/>
      <c r="C13" s="169"/>
      <c r="D13" s="170">
        <v>82803</v>
      </c>
      <c r="E13" s="171"/>
      <c r="F13" s="172">
        <v>72392</v>
      </c>
      <c r="G13" s="173"/>
      <c r="H13" s="159"/>
    </row>
    <row r="14" spans="1:8" x14ac:dyDescent="0.15">
      <c r="A14" s="160"/>
      <c r="B14" s="161"/>
      <c r="C14" s="162"/>
      <c r="D14" s="163">
        <v>20480</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4.5199999999999996</v>
      </c>
      <c r="C19" s="174">
        <f>ROUND(VALUE(SUBSTITUTE(実質収支比率等に係る経年分析!G$48,"▲","-")),2)</f>
        <v>5.26</v>
      </c>
      <c r="D19" s="174">
        <f>ROUND(VALUE(SUBSTITUTE(実質収支比率等に係る経年分析!H$48,"▲","-")),2)</f>
        <v>5.31</v>
      </c>
      <c r="E19" s="174">
        <f>ROUND(VALUE(SUBSTITUTE(実質収支比率等に係る経年分析!I$48,"▲","-")),2)</f>
        <v>6.76</v>
      </c>
      <c r="F19" s="174">
        <f>ROUND(VALUE(SUBSTITUTE(実質収支比率等に係る経年分析!J$48,"▲","-")),2)</f>
        <v>6.2</v>
      </c>
    </row>
    <row r="20" spans="1:11" x14ac:dyDescent="0.15">
      <c r="A20" s="174" t="s">
        <v>53</v>
      </c>
      <c r="B20" s="174">
        <f>ROUND(VALUE(SUBSTITUTE(実質収支比率等に係る経年分析!F$47,"▲","-")),2)</f>
        <v>17.079999999999998</v>
      </c>
      <c r="C20" s="174">
        <f>ROUND(VALUE(SUBSTITUTE(実質収支比率等に係る経年分析!G$47,"▲","-")),2)</f>
        <v>17.87</v>
      </c>
      <c r="D20" s="174">
        <f>ROUND(VALUE(SUBSTITUTE(実質収支比率等に係る経年分析!H$47,"▲","-")),2)</f>
        <v>19.46</v>
      </c>
      <c r="E20" s="174">
        <f>ROUND(VALUE(SUBSTITUTE(実質収支比率等に係る経年分析!I$47,"▲","-")),2)</f>
        <v>20.65</v>
      </c>
      <c r="F20" s="174">
        <f>ROUND(VALUE(SUBSTITUTE(実質収支比率等に係る経年分析!J$47,"▲","-")),2)</f>
        <v>20.73</v>
      </c>
    </row>
    <row r="21" spans="1:11" x14ac:dyDescent="0.15">
      <c r="A21" s="174" t="s">
        <v>54</v>
      </c>
      <c r="B21" s="174">
        <f>IF(ISNUMBER(VALUE(SUBSTITUTE(実質収支比率等に係る経年分析!F$49,"▲","-"))),ROUND(VALUE(SUBSTITUTE(実質収支比率等に係る経年分析!F$49,"▲","-")),2),NA())</f>
        <v>-1.94</v>
      </c>
      <c r="C21" s="174">
        <f>IF(ISNUMBER(VALUE(SUBSTITUTE(実質収支比率等に係る経年分析!G$49,"▲","-"))),ROUND(VALUE(SUBSTITUTE(実質収支比率等に係る経年分析!G$49,"▲","-")),2),NA())</f>
        <v>2.23</v>
      </c>
      <c r="D21" s="174">
        <f>IF(ISNUMBER(VALUE(SUBSTITUTE(実質収支比率等に係る経年分析!H$49,"▲","-"))),ROUND(VALUE(SUBSTITUTE(実質収支比率等に係る経年分析!H$49,"▲","-")),2),NA())</f>
        <v>2.97</v>
      </c>
      <c r="E21" s="174">
        <f>IF(ISNUMBER(VALUE(SUBSTITUTE(実質収支比率等に係る経年分析!I$49,"▲","-"))),ROUND(VALUE(SUBSTITUTE(実質収支比率等に係る経年分析!I$49,"▲","-")),2),NA())</f>
        <v>1.89</v>
      </c>
      <c r="F21" s="174">
        <f>IF(ISNUMBER(VALUE(SUBSTITUTE(実質収支比率等に係る経年分析!J$49,"▲","-"))),ROUND(VALUE(SUBSTITUTE(実質収支比率等に係る経年分析!J$49,"▲","-")),2),NA())</f>
        <v>-0.37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保戸島航路事業特別会計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簡易水道布設事業特別会計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津久見市下水道事業会計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6.19</v>
      </c>
    </row>
    <row r="36" spans="1:16" x14ac:dyDescent="0.15">
      <c r="A36" s="175" t="str">
        <f>IF(連結実質赤字比率に係る赤字・黒字の構成分析!C$34="",NA(),連結実質赤字比率に係る赤字・黒字の構成分析!C$34)</f>
        <v>津久見市水道事業会計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1011</v>
      </c>
      <c r="E42" s="176"/>
      <c r="F42" s="176"/>
      <c r="G42" s="176">
        <f>'実質公債費比率（分子）の構造'!L$52</f>
        <v>1016</v>
      </c>
      <c r="H42" s="176"/>
      <c r="I42" s="176"/>
      <c r="J42" s="176">
        <f>'実質公債費比率（分子）の構造'!M$52</f>
        <v>1072</v>
      </c>
      <c r="K42" s="176"/>
      <c r="L42" s="176"/>
      <c r="M42" s="176">
        <f>'実質公債費比率（分子）の構造'!N$52</f>
        <v>1113</v>
      </c>
      <c r="N42" s="176"/>
      <c r="O42" s="176"/>
      <c r="P42" s="176">
        <f>'実質公債費比率（分子）の構造'!O$52</f>
        <v>1129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298</v>
      </c>
      <c r="C46" s="176"/>
      <c r="D46" s="176"/>
      <c r="E46" s="176">
        <f>'実質公債費比率（分子）の構造'!L$48</f>
        <v>205</v>
      </c>
      <c r="F46" s="176"/>
      <c r="G46" s="176"/>
      <c r="H46" s="176">
        <f>'実質公債費比率（分子）の構造'!M$48</f>
        <v>196</v>
      </c>
      <c r="I46" s="176"/>
      <c r="J46" s="176"/>
      <c r="K46" s="176">
        <f>'実質公債費比率（分子）の構造'!N$48</f>
        <v>202</v>
      </c>
      <c r="L46" s="176"/>
      <c r="M46" s="176"/>
      <c r="N46" s="176">
        <f>'実質公債費比率（分子）の構造'!O$48</f>
        <v>208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1232</v>
      </c>
      <c r="C49" s="176"/>
      <c r="D49" s="176"/>
      <c r="E49" s="176">
        <f>'実質公債費比率（分子）の構造'!L$45</f>
        <v>1238</v>
      </c>
      <c r="F49" s="176"/>
      <c r="G49" s="176"/>
      <c r="H49" s="176">
        <f>'実質公債費比率（分子）の構造'!M$45</f>
        <v>1307</v>
      </c>
      <c r="I49" s="176"/>
      <c r="J49" s="176"/>
      <c r="K49" s="176">
        <f>'実質公債費比率（分子）の構造'!N$45</f>
        <v>1383</v>
      </c>
      <c r="L49" s="176"/>
      <c r="M49" s="176"/>
      <c r="N49" s="176">
        <f>'実質公債費比率（分子）の構造'!O$45</f>
        <v>1347</v>
      </c>
      <c r="O49" s="176"/>
      <c r="P49" s="176"/>
    </row>
    <row r="50" spans="1:16" x14ac:dyDescent="0.15">
      <c r="A50" s="176" t="s">
        <v>67</v>
      </c>
      <c r="B50" s="176" t="e">
        <f>NA()</f>
        <v>#N/A</v>
      </c>
      <c r="C50" s="176">
        <f>IF(ISNUMBER('実質公債費比率（分子）の構造'!K$53),'実質公債費比率（分子）の構造'!K$53,NA())</f>
        <v>519</v>
      </c>
      <c r="D50" s="176" t="e">
        <f>NA()</f>
        <v>#N/A</v>
      </c>
      <c r="E50" s="176" t="e">
        <f>NA()</f>
        <v>#N/A</v>
      </c>
      <c r="F50" s="176">
        <f>IF(ISNUMBER('実質公債費比率（分子）の構造'!L$53),'実質公債費比率（分子）の構造'!L$53,NA())</f>
        <v>427</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426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10497</v>
      </c>
      <c r="E56" s="175"/>
      <c r="F56" s="175"/>
      <c r="G56" s="175">
        <f>'将来負担比率（分子）の構造'!J$52</f>
        <v>10261</v>
      </c>
      <c r="H56" s="175"/>
      <c r="I56" s="175"/>
      <c r="J56" s="175">
        <f>'将来負担比率（分子）の構造'!K$52</f>
        <v>9883</v>
      </c>
      <c r="K56" s="175"/>
      <c r="L56" s="175"/>
      <c r="M56" s="175">
        <f>'将来負担比率（分子）の構造'!L$52</f>
        <v>9485</v>
      </c>
      <c r="N56" s="175"/>
      <c r="O56" s="175"/>
      <c r="P56" s="175">
        <f>'将来負担比率（分子）の構造'!M$52</f>
        <v>9750</v>
      </c>
    </row>
    <row r="57" spans="1:16" x14ac:dyDescent="0.15">
      <c r="A57" s="175" t="s">
        <v>42</v>
      </c>
      <c r="B57" s="175"/>
      <c r="C57" s="175"/>
      <c r="D57" s="175">
        <f>'将来負担比率（分子）の構造'!I$51</f>
        <v>479</v>
      </c>
      <c r="E57" s="175"/>
      <c r="F57" s="175"/>
      <c r="G57" s="175">
        <f>'将来負担比率（分子）の構造'!J$51</f>
        <v>420</v>
      </c>
      <c r="H57" s="175"/>
      <c r="I57" s="175"/>
      <c r="J57" s="175">
        <f>'将来負担比率（分子）の構造'!K$51</f>
        <v>344</v>
      </c>
      <c r="K57" s="175"/>
      <c r="L57" s="175"/>
      <c r="M57" s="175">
        <f>'将来負担比率（分子）の構造'!L$51</f>
        <v>302</v>
      </c>
      <c r="N57" s="175"/>
      <c r="O57" s="175"/>
      <c r="P57" s="175">
        <f>'将来負担比率（分子）の構造'!M$51</f>
        <v>297</v>
      </c>
    </row>
    <row r="58" spans="1:16" x14ac:dyDescent="0.15">
      <c r="A58" s="175" t="s">
        <v>41</v>
      </c>
      <c r="B58" s="175"/>
      <c r="C58" s="175"/>
      <c r="D58" s="175">
        <f>'将来負担比率（分子）の構造'!I$50</f>
        <v>3703</v>
      </c>
      <c r="E58" s="175"/>
      <c r="F58" s="175"/>
      <c r="G58" s="175">
        <f>'将来負担比率（分子）の構造'!J$50</f>
        <v>3851</v>
      </c>
      <c r="H58" s="175"/>
      <c r="I58" s="175"/>
      <c r="J58" s="175">
        <f>'将来負担比率（分子）の構造'!K$50</f>
        <v>4542</v>
      </c>
      <c r="K58" s="175"/>
      <c r="L58" s="175"/>
      <c r="M58" s="175">
        <f>'将来負担比率（分子）の構造'!L$50</f>
        <v>4693</v>
      </c>
      <c r="N58" s="175"/>
      <c r="O58" s="175"/>
      <c r="P58" s="175">
        <f>'将来負担比率（分子）の構造'!M$50</f>
        <v>4886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2293</v>
      </c>
      <c r="C62" s="175"/>
      <c r="D62" s="175"/>
      <c r="E62" s="175">
        <f>'将来負担比率（分子）の構造'!J$45</f>
        <v>2308</v>
      </c>
      <c r="F62" s="175"/>
      <c r="G62" s="175"/>
      <c r="H62" s="175">
        <f>'将来負担比率（分子）の構造'!K$45</f>
        <v>2243</v>
      </c>
      <c r="I62" s="175"/>
      <c r="J62" s="175"/>
      <c r="K62" s="175">
        <f>'将来負担比率（分子）の構造'!L$45</f>
        <v>2090</v>
      </c>
      <c r="L62" s="175"/>
      <c r="M62" s="175"/>
      <c r="N62" s="175">
        <f>'将来負担比率（分子）の構造'!M$45</f>
        <v>1915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2715</v>
      </c>
      <c r="C64" s="175"/>
      <c r="D64" s="175"/>
      <c r="E64" s="175">
        <f>'将来負担比率（分子）の構造'!J$43</f>
        <v>2565</v>
      </c>
      <c r="F64" s="175"/>
      <c r="G64" s="175"/>
      <c r="H64" s="175">
        <f>'将来負担比率（分子）の構造'!K$43</f>
        <v>2332</v>
      </c>
      <c r="I64" s="175"/>
      <c r="J64" s="175"/>
      <c r="K64" s="175">
        <f>'将来負担比率（分子）の構造'!L$43</f>
        <v>2101</v>
      </c>
      <c r="L64" s="175"/>
      <c r="M64" s="175"/>
      <c r="N64" s="175">
        <f>'将来負担比率（分子）の構造'!M$43</f>
        <v>2072</v>
      </c>
      <c r="O64" s="175"/>
      <c r="P64" s="175"/>
    </row>
    <row r="65" spans="1:16" x14ac:dyDescent="0.15">
      <c r="A65" s="175" t="s">
        <v>32</v>
      </c>
      <c r="B65" s="175">
        <f>'将来負担比率（分子）の構造'!I$42</f>
        <v>0</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11151</v>
      </c>
      <c r="C66" s="175"/>
      <c r="D66" s="175"/>
      <c r="E66" s="175">
        <f>'将来負担比率（分子）の構造'!J$41</f>
        <v>10648</v>
      </c>
      <c r="F66" s="175"/>
      <c r="G66" s="175"/>
      <c r="H66" s="175">
        <f>'将来負担比率（分子）の構造'!K$41</f>
        <v>10130</v>
      </c>
      <c r="I66" s="175"/>
      <c r="J66" s="175"/>
      <c r="K66" s="175">
        <f>'将来負担比率（分子）の構造'!L$41</f>
        <v>9669</v>
      </c>
      <c r="L66" s="175"/>
      <c r="M66" s="175"/>
      <c r="N66" s="175">
        <f>'将来負担比率（分子）の構造'!M$41</f>
        <v>10146</v>
      </c>
      <c r="O66" s="175"/>
      <c r="P66" s="175"/>
    </row>
    <row r="67" spans="1:16" x14ac:dyDescent="0.15">
      <c r="A67" s="175" t="s">
        <v>71</v>
      </c>
      <c r="B67" s="175" t="e">
        <f>NA()</f>
        <v>#N/A</v>
      </c>
      <c r="C67" s="175">
        <f>IF(ISNUMBER('将来負担比率（分子）の構造'!I$53), IF('将来負担比率（分子）の構造'!I$53 &lt; 0, 0, '将来負担比率（分子）の構造'!I$53), NA())</f>
        <v>1479</v>
      </c>
      <c r="D67" s="175" t="e">
        <f>NA()</f>
        <v>#N/A</v>
      </c>
      <c r="E67" s="175" t="e">
        <f>NA()</f>
        <v>#N/A</v>
      </c>
      <c r="F67" s="175">
        <f>IF(ISNUMBER('将来負担比率（分子）の構造'!J$53), IF('将来負担比率（分子）の構造'!J$53 &lt; 0, 0, '将来負担比率（分子）の構造'!J$53), NA())</f>
        <v>989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1188</v>
      </c>
      <c r="C72" s="179">
        <f>基金残高に係る経年分析!G55</f>
        <v>1224</v>
      </c>
      <c r="D72" s="179">
        <f>基金残高に係る経年分析!H55</f>
        <v>1234</v>
      </c>
    </row>
    <row r="73" spans="1:16" x14ac:dyDescent="0.15">
      <c r="A73" s="178" t="s">
        <v>74</v>
      </c>
      <c r="B73" s="179">
        <f>基金残高に係る経年分析!F56</f>
        <v>589</v>
      </c>
      <c r="C73" s="179">
        <f>基金残高に係る経年分析!G56</f>
        <v>690</v>
      </c>
      <c r="D73" s="179">
        <f>基金残高に係る経年分析!H56</f>
        <v>791</v>
      </c>
    </row>
    <row r="74" spans="1:16" x14ac:dyDescent="0.15">
      <c r="A74" s="178" t="s">
        <v>75</v>
      </c>
      <c r="B74" s="179">
        <f>基金残高に係る経年分析!F57</f>
        <v>2268</v>
      </c>
      <c r="C74" s="179">
        <f>基金残高に係る経年分析!G57</f>
        <v>2241</v>
      </c>
      <c r="D74" s="179">
        <f>基金残高に係る経年分析!H57</f>
        <v>2325</v>
      </c>
    </row>
  </sheetData>
  <sheetProtection algorithmName="SHA-512" hashValue="QeCbTc77bfp5Zyyn257Ly1AybXfw6OmmEJ8fWfZIG4lmUzYU0Hp7Xs2uU080ug2RItDzFpAUzmUJb0WTtCfD4A==" saltValue="Ewjyjd4U4ZgJXPhjhMDh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2025-03-10T01:34:16Z</cp:lastPrinted>
  <dcterms:created xsi:type="dcterms:W3CDTF">2025-02-19T05:22:45Z</dcterms:created>
  <dcterms:modified xsi:type="dcterms:W3CDTF">2025-03-12T07:28:04Z</dcterms:modified>
  <cp:category/>
</cp:coreProperties>
</file>