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sukumi\Desktop\040928（公表のお願い）令和 ２年度財政状況資料集の追加作成及び提出について\"/>
    </mc:Choice>
  </mc:AlternateContent>
  <bookViews>
    <workbookView xWindow="0" yWindow="0" windowWidth="28800" windowHeight="12336" tabRatio="97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W35" i="10"/>
  <c r="BW36" i="10" s="1"/>
  <c r="BW37" i="10" s="1"/>
  <c r="BE35" i="10"/>
  <c r="AM35" i="10"/>
  <c r="U35" i="10"/>
  <c r="C35" i="10"/>
  <c r="BW34" i="10"/>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<sst xmlns="http://schemas.openxmlformats.org/spreadsheetml/2006/main" count="1128" uniqueCount="627">
  <si>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</si>
  <si>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</si>
  <si>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</si>
  <si>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</si>
  <si>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</si>
  <si>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</si>
  <si>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</si>
  <si>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</si>
  <si>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</si>
  <si>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</si>
  <si>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</si>
  <si>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</si>
  <si>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</si>
  <si>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</si>
  <si>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</si>
  <si>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</si>
  <si>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</si>
  <si>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</si>
  <si>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</si>
  <si>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</si>
  <si>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</si>
  <si>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</si>
  <si>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</si>
  <si>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</si>
  <si>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</si>
  <si>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</si>
  <si>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</si>
  <si>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</si>
  <si>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</si>
  <si>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</si>
  <si>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</si>
  <si>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</si>
  <si>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</si>
  <si>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</si>
  <si>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</si>
  <si>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</si>
  <si>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</si>
  <si>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</si>
  <si>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</si>
  <si>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</si>
  <si>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</si>
  <si>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</si>
  <si>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</si>
  <si>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</si>
  <si>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</si>
  <si>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</si>
  <si>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</si>
  <si>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</si>
  <si>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</si>
  <si>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</si>
  <si>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</si>
  <si>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</si>
  <si>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</si>
  <si>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</si>
  <si>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</si>
  <si>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</si>
  <si>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</si>
  <si>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</si>
  <si>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</si>
  <si>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</si>
  <si>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</si>
  <si>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</si>
  <si>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</si>
  <si>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</si>
  <si>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</si>
  <si>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</si>
  <si>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</si>
  <si>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</si>
  <si>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</si>
  <si>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</si>
  <si>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</si>
  <si>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</si>
  <si>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</si>
  <si>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</si>
  <si>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</si>
  <si>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</si>
  <si>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</si>
  <si>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</si>
  <si>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</si>
  <si>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</si>
  <si>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</si>
  <si>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</si>
  <si>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</si>
  <si>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</si>
  <si>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</si>
  <si>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</si>
  <si>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</si>
  <si>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</si>
  <si>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</si>
  <si>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</si>
  <si>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</si>
  <si>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</si>
  <si>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</si>
  <si>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</si>
  <si>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</si>
  <si>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</si>
  <si>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</si>
  <si>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</si>
  <si>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津久見市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</si>
  <si>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</si>
  <si>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</si>
  <si>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</si>
  <si>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</si>
  <si>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</si>
  <si>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</si>
  <si>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</si>
  <si>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</si>
  <si>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</si>
  <si>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</si>
  <si>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</si>
  <si>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</si>
  <si>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</si>
  <si>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</si>
  <si>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</si>
  <si>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</si>
  <si>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</si>
  <si>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</si>
  <si>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</si>
  <si>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</si>
  <si>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</si>
  <si>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</si>
  <si>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</si>
  <si>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</si>
  <si>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</si>
  <si>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</si>
  <si>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</si>
  <si>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</si>
  <si>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</si>
  <si>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</si>
  <si>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</si>
  <si>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</si>
  <si>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</si>
  <si>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</si>
  <si>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</si>
  <si>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</si>
  <si>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</si>
  <si>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</si>
  <si>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</si>
  <si>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</si>
  <si>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</si>
  <si>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</si>
  <si>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</si>
  <si>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</si>
  <si>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</si>
  <si>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</si>
  <si>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</si>
  <si>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</si>
  <si>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</si>
  <si>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</si>
  <si>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</si>
  <si>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</si>
  <si>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</si>
  <si>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</si>
  <si>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</si>
  <si>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</si>
  <si>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</si>
  <si>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</si>
  <si>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</si>
  <si>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</si>
  <si>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</si>
  <si>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</si>
  <si>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</si>
  <si>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</si>
  <si>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</si>
  <si>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</si>
  <si>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</si>
  <si>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</si>
  <si>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</si>
  <si>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</si>
  <si>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</si>
  <si>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</si>
  <si>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</si>
  <si>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</si>
  <si>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</si>
  <si>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</si>
  <si>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</si>
  <si>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</si>
  <si>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</si>
  <si>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</si>
  <si>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</si>
  <si>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</si>
  <si>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</si>
  <si>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</si>
  <si>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</si>
  <si>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</si>
  <si>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</si>
  <si>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</si>
  <si>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</si>
  <si>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</si>
  <si>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</si>
  <si>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</si>
  <si>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</si>
  <si>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</si>
  <si>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</si>
  <si>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</si>
  <si>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</si>
  <si>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</si>
  <si>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</si>
  <si>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</si>
  <si>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</si>
  <si>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</si>
  <si>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</si>
  <si>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</si>
  <si>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</si>
  <si>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</si>
  <si>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</si>
  <si>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</si>
  <si>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</si>
  <si>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</si>
  <si>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</si>
  <si>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</si>
  <si>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</si>
  <si>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</si>
  <si>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</si>
  <si>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</si>
  <si>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</si>
  <si>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</si>
  <si>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大分県津久見市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</si>
  <si>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</si>
  <si>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</si>
  <si>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</si>
  <si>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</si>
  <si>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</si>
  <si>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</si>
  <si>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</si>
  <si>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</si>
  <si>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</si>
  <si>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</si>
  <si>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</si>
  <si>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</si>
  <si>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</si>
  <si>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</si>
  <si>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</si>
  <si>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</si>
  <si>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</si>
  <si>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</si>
  <si>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</si>
  <si>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</si>
  <si>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</si>
  <si>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</si>
  <si>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</si>
  <si>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</si>
  <si>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</si>
  <si>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</si>
  <si>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</si>
  <si>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</si>
  <si>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</si>
  <si>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</si>
  <si>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</si>
  <si>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</si>
  <si>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</si>
  <si>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</si>
  <si>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</si>
  <si>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</si>
  <si>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</si>
  <si>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</si>
  <si>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</si>
  <si>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</si>
  <si>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</si>
  <si>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</si>
  <si>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</si>
  <si>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</si>
  <si>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</si>
  <si>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</si>
  <si>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</si>
  <si>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</si>
  <si>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</si>
  <si>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</si>
  <si>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</si>
  <si>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</si>
  <si>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</si>
  <si>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</si>
  <si>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</si>
  <si>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</si>
  <si>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</si>
  <si>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</si>
  <si>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</si>
  <si>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</si>
  <si>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</si>
  <si>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</si>
  <si>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</si>
  <si>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</si>
  <si>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</si>
  <si>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</si>
  <si>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</si>
  <si>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</si>
  <si>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</si>
  <si>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</si>
  <si>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</si>
  <si>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</si>
  <si>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</si>
  <si>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</si>
  <si>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</si>
  <si>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</si>
  <si>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</si>
  <si>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</si>
  <si>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</si>
  <si>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</si>
  <si>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</si>
  <si>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</si>
  <si>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</si>
  <si>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</si>
  <si>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</si>
  <si>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</si>
  <si>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</si>
  <si>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</si>
  <si>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</si>
  <si>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</si>
  <si>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</si>
  <si>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</si>
  <si>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</si>
  <si>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</si>
  <si>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</si>
  <si>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</si>
  <si>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</si>
  <si>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</si>
  <si>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</si>
  <si>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</si>
  <si>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</si>
  <si>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</si>
  <si>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</si>
  <si>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</si>
  <si>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</si>
  <si>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</si>
  <si>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</si>
  <si>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</si>
  <si>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</si>
  <si>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</si>
  <si>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</si>
  <si>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</si>
  <si>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</si>
  <si>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</si>
  <si>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</si>
  <si>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</si>
  <si>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</si>
  <si>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</si>
  <si>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</si>
  <si>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</si>
  <si>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</si>
  <si>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</si>
  <si>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</si>
  <si>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</si>
  <si>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</si>
  <si>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</si>
  <si>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</si>
  <si>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</si>
  <si>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</si>
  <si>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</si>
  <si>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</si>
  <si>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</si>
  <si>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</si>
  <si>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</si>
  <si>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</si>
  <si>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</si>
  <si>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</si>
  <si>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</si>
  <si>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</si>
  <si>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</si>
  <si>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</si>
  <si>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</si>
  <si>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</si>
  <si>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</si>
  <si>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</si>
  <si>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</si>
  <si>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</si>
  <si>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</si>
  <si>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</si>
  <si>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</si>
  <si>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</si>
  <si>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</si>
  <si>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</si>
  <si>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</si>
  <si>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大分県津久見市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</si>
  <si>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</si>
  <si>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</si>
  <si>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</si>
  <si>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</si>
  <si>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</si>
  <si>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</si>
  <si>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</si>
  <si>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</si>
  <si>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</si>
  <si>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</si>
  <si>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</si>
  <si>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</si>
  <si>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</si>
  <si>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</si>
  <si>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</si>
  <si>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</si>
  <si>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</si>
  <si>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</si>
  <si>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</si>
  <si>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</si>
  <si>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奨学資金事業特別会計</t>
    <phoneticPr fontId="5"/>
  </si>
  <si>
    <t>津久見都市計画土地区画整理事業特別会計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</si>
  <si>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</si>
  <si>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</si>
  <si>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</si>
  <si>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</si>
  <si>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</si>
  <si>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</si>
  <si>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</si>
  <si>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</si>
  <si>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</si>
  <si>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</si>
  <si>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</si>
  <si>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</si>
  <si>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</si>
  <si>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</si>
  <si>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</si>
  <si>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</si>
  <si>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</si>
  <si>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</si>
  <si>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津久見市水道事業会計</t>
    <phoneticPr fontId="5"/>
  </si>
  <si>
    <t>法適用企業</t>
    <phoneticPr fontId="5"/>
  </si>
  <si>
    <t>簡易水道布設事業特別会計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</si>
  <si>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</si>
  <si>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</si>
  <si>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</si>
  <si>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</si>
  <si>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</si>
  <si>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</si>
  <si>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</si>
  <si>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</si>
  <si>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</si>
  <si>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</si>
  <si>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</si>
  <si>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</si>
  <si>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</si>
  <si>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</si>
  <si>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</si>
  <si>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</si>
  <si>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</si>
  <si>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</si>
  <si>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</si>
  <si>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</si>
  <si>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</si>
  <si>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</si>
  <si>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</si>
  <si>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</si>
  <si>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</si>
  <si>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</si>
  <si>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</si>
  <si>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</si>
  <si>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</si>
  <si>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</si>
  <si>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</si>
  <si>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</si>
  <si>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</si>
  <si>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</si>
  <si>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</si>
  <si>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</si>
  <si>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</si>
  <si>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</si>
  <si>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</si>
  <si>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</si>
  <si>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</si>
  <si>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</si>
  <si>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</si>
  <si>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</si>
  <si>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</si>
  <si>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</si>
  <si>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</si>
  <si>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</si>
  <si>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</si>
  <si>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</si>
  <si>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</si>
  <si>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</si>
  <si>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</si>
  <si>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</si>
  <si>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</si>
  <si>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</si>
  <si>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</si>
  <si>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</si>
  <si>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</si>
  <si>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</si>
  <si>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</si>
  <si>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</si>
  <si>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</si>
  <si>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</si>
  <si>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簡易水道布設事業特別会計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</si>
  <si>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</si>
  <si>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津久見市水道事業会計</t>
    <phoneticPr fontId="5"/>
  </si>
  <si>
    <t>(Ｆ)</t>
    <phoneticPr fontId="5"/>
  </si>
  <si>
    <t>介護保険事業特別会計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</si>
  <si>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</si>
  <si>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</si>
  <si>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</si>
  <si>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</si>
  <si>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</si>
  <si>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</si>
  <si>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</si>
  <si>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</si>
  <si>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</si>
  <si>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</si>
  <si>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</si>
  <si>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</si>
  <si>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</si>
  <si>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</si>
  <si>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</si>
  <si>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</si>
  <si>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</si>
  <si>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</si>
  <si>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</si>
  <si>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</si>
  <si>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</si>
  <si>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</si>
  <si>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</si>
  <si>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</si>
  <si>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</si>
  <si>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</si>
  <si>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</si>
  <si>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</si>
  <si>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</si>
  <si>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</si>
  <si>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</si>
  <si>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</si>
  <si>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</si>
  <si>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</si>
  <si>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</si>
  <si>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</si>
  <si>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</si>
  <si>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</si>
  <si>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</si>
  <si>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</si>
  <si>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</si>
  <si>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</si>
  <si>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</si>
  <si>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</si>
  <si>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</si>
  <si>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</si>
  <si>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</si>
  <si>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</si>
  <si>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</si>
  <si>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</si>
  <si>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</si>
  <si>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</si>
  <si>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</si>
  <si>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</si>
  <si>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</si>
  <si>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</si>
  <si>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</si>
  <si>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</si>
  <si>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</si>
  <si>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</si>
  <si>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</si>
  <si>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</si>
  <si>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</si>
  <si>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</si>
  <si>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</si>
  <si>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</si>
  <si>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</si>
  <si>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</si>
  <si>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</si>
  <si>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</si>
  <si>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</si>
  <si>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</si>
  <si>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</si>
  <si>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</si>
  <si>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</si>
  <si>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</si>
  <si>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</si>
  <si>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</si>
  <si>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</si>
  <si>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</si>
  <si>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</si>
  <si>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</si>
  <si>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</si>
  <si>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</si>
  <si>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</si>
  <si>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</si>
  <si>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</si>
  <si>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</si>
  <si>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</si>
  <si>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</si>
  <si>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</si>
  <si>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</si>
  <si>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</si>
  <si>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2.27</t>
  </si>
  <si>
    <t>▲ 13.11</t>
  </si>
  <si>
    <t>▲ 1.94</t>
  </si>
  <si>
    <t>津久見市水道事業会計</t>
  </si>
  <si>
    <t>一般会計</t>
  </si>
  <si>
    <t>国民健康保険事業特別会計</t>
  </si>
  <si>
    <t>介護保険事業特別会計</t>
  </si>
  <si>
    <t>公共下水道事業特別会計</t>
  </si>
  <si>
    <t>後期高齢者医療特別会計</t>
  </si>
  <si>
    <t>簡易水道布設事業特別会計</t>
  </si>
  <si>
    <t>奨学資金事業特別会計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</si>
  <si>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</si>
  <si>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</si>
  <si>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</si>
  <si>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</si>
  <si>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</si>
  <si>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</si>
  <si>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</si>
  <si>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</si>
  <si>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津久見市土地開発公社</t>
    <rPh sb="0" eb="4">
      <t>ツクミシ</t>
    </rPh>
    <rPh sb="4" eb="8">
      <t>トチカイハツ</t>
    </rPh>
    <rPh sb="8" eb="10">
      <t>コウシャ</t>
    </rPh>
    <phoneticPr fontId="2"/>
  </si>
  <si>
    <t>-</t>
    <phoneticPr fontId="2"/>
  </si>
  <si>
    <t>大分県市町村会館管理組合</t>
    <rPh sb="0" eb="3">
      <t>オオイタケン</t>
    </rPh>
    <rPh sb="3" eb="8">
      <t>シチョウソンカイカン</t>
    </rPh>
    <rPh sb="8" eb="12">
      <t>カンリクミアイ</t>
    </rPh>
    <phoneticPr fontId="2"/>
  </si>
  <si>
    <t>臼津広域連合</t>
    <rPh sb="0" eb="1">
      <t>ウス</t>
    </rPh>
    <rPh sb="1" eb="2">
      <t>ツ</t>
    </rPh>
    <rPh sb="2" eb="6">
      <t>コウイキレンゴウ</t>
    </rPh>
    <phoneticPr fontId="2"/>
  </si>
  <si>
    <t>大分県後期高齢者医療広域連合（普通会計）</t>
    <rPh sb="0" eb="3">
      <t>オオイタケン</t>
    </rPh>
    <rPh sb="3" eb="8">
      <t>コウキコウレイシャ</t>
    </rPh>
    <rPh sb="8" eb="10">
      <t>イリョウ</t>
    </rPh>
    <rPh sb="10" eb="14">
      <t>コウイキレンゴウ</t>
    </rPh>
    <rPh sb="15" eb="19">
      <t>フツウカイケイ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</si>
  <si>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</si>
  <si>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t>
    <phoneticPr fontId="2"/>
  </si>
  <si>
    <t>基金から65百万円繰入</t>
    <rPh sb="0" eb="2">
      <t>キキン</t>
    </rPh>
    <rPh sb="6" eb="9">
      <t>ヒャクマンエン</t>
    </rPh>
    <rPh sb="9" eb="11">
      <t>クリイレ</t>
    </rPh>
    <phoneticPr fontId="2"/>
  </si>
  <si>
    <t>基金からの繰り入れなし</t>
    <rPh sb="0" eb="2">
      <t>キキン</t>
    </rPh>
    <rPh sb="5" eb="6">
      <t>ク</t>
    </rPh>
    <rPh sb="7" eb="8">
      <t>イ</t>
    </rPh>
    <phoneticPr fontId="2"/>
  </si>
  <si>
    <t>-</t>
    <phoneticPr fontId="2"/>
  </si>
  <si>
    <t>-</t>
    <phoneticPr fontId="2"/>
  </si>
  <si>
    <t>公共施設等整備基金</t>
    <rPh sb="0" eb="2">
      <t>コウキョウ</t>
    </rPh>
    <rPh sb="2" eb="5">
      <t>シセツナド</t>
    </rPh>
    <rPh sb="5" eb="7">
      <t>セイビ</t>
    </rPh>
    <rPh sb="7" eb="9">
      <t>キキン</t>
    </rPh>
    <phoneticPr fontId="11"/>
  </si>
  <si>
    <t>庁舎管理建設推進基金</t>
    <rPh sb="0" eb="2">
      <t>チョウシャ</t>
    </rPh>
    <rPh sb="2" eb="4">
      <t>カンリ</t>
    </rPh>
    <rPh sb="4" eb="6">
      <t>ケンセツ</t>
    </rPh>
    <rPh sb="6" eb="8">
      <t>スイシン</t>
    </rPh>
    <rPh sb="8" eb="10">
      <t>キキン</t>
    </rPh>
    <phoneticPr fontId="11"/>
  </si>
  <si>
    <t>福祉対策基金</t>
    <rPh sb="0" eb="2">
      <t>フクシ</t>
    </rPh>
    <rPh sb="2" eb="4">
      <t>タイサク</t>
    </rPh>
    <rPh sb="4" eb="6">
      <t>キキン</t>
    </rPh>
    <phoneticPr fontId="11"/>
  </si>
  <si>
    <t>ふるさと創生事業基金</t>
    <rPh sb="4" eb="6">
      <t>ソウセイ</t>
    </rPh>
    <rPh sb="6" eb="8">
      <t>ジギョウ</t>
    </rPh>
    <rPh sb="8" eb="10">
      <t>キキン</t>
    </rPh>
    <phoneticPr fontId="11"/>
  </si>
  <si>
    <t>退職手当準備基金</t>
    <rPh sb="0" eb="2">
      <t>タイショク</t>
    </rPh>
    <rPh sb="2" eb="4">
      <t>テアテ</t>
    </rPh>
    <rPh sb="4" eb="6">
      <t>ジュンビ</t>
    </rPh>
    <rPh sb="6" eb="8">
      <t>キキン</t>
    </rPh>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</si>
  <si>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</si>
  <si>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</si>
  <si>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</si>
  <si>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</si>
  <si>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</si>
  <si>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２９年度に将来負担比率が高くなっているのは、災害関連事業により財政調整基金を取り崩して補正予算を編成したため、充当可能財源が大きく減少したことが要因である。有形固定資産減価償却率については、老朽化した施設が多いため、年々上昇傾向にある。今後も、将来負担額と施設改修の優先順位を考慮しながら、着実に施設改修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</si>
  <si>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</si>
  <si>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</si>
  <si>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</si>
  <si>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</si>
  <si>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</si>
  <si>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</si>
  <si>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近年横ばいであるが、類似団体内平均値と比較して若干高い水準となっている。将来負担比率については、類似団体内平均値と比較すると低い水準となっているが、平成２９年度は財政調整基金を多く取り崩したため、大きく上昇している。今後、庁舎建設事業等の大型事業を予定しており、公債費の増加や基金の取り崩しが見込まれるため、更なる公債費の適正化に取り組んでいく。</t>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</si>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</sst>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30"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7E72-465E-AE85-E5DB32F7C7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73001</c:v>
                </c:pt>
                <c:pt idx="1">
                  <c:v>45496</c:v>
                </c:pt>
                <c:pt idx="2">
                  <c:v>44658</c:v>
                </c:pt>
                <c:pt idx="3">
                  <c:v>46757</c:v>
                </c:pt>
                <c:pt idx="4">
                  <c:v>52713</c:v>
                </c:pt>
              </c:numCache>
            </c:numRef>
          </c:val>
          <c:smooth val="0"/>
          <c:extLst>
            <c:ext xmlns:c16="http://schemas.microsoft.com/office/drawing/2014/chart" uri="{C3380CC4-5D6E-409C-BE32-E72D297353CC}">
              <c16:uniqueId val="{00000001-7E72-465E-AE85-E5DB32F7C79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6.01</c:v>
                </c:pt>
                <c:pt idx="1">
                  <c:v>5.58</c:v>
                </c:pt>
                <c:pt idx="2">
                  <c:v>4.74</c:v>
                </c:pt>
                <c:pt idx="3">
                  <c:v>4.5199999999999996</c:v>
                </c:pt>
                <c:pt idx="4">
                  <c:v>5.26</c:v>
                </c:pt>
              </c:numCache>
            </c:numRef>
          </c:val>
          <c:extLst>
            <c:ext xmlns:c16="http://schemas.microsoft.com/office/drawing/2014/chart" uri="{C3380CC4-5D6E-409C-BE32-E72D297353CC}">
              <c16:uniqueId val="{00000000-4100-4470-B756-3532547B58B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29.75</c:v>
                </c:pt>
                <c:pt idx="1">
                  <c:v>17.39</c:v>
                </c:pt>
                <c:pt idx="2">
                  <c:v>18.97</c:v>
                </c:pt>
                <c:pt idx="3">
                  <c:v>17.079999999999998</c:v>
                </c:pt>
                <c:pt idx="4">
                  <c:v>17.87</c:v>
                </c:pt>
              </c:numCache>
            </c:numRef>
          </c:val>
          <c:extLst>
            <c:ext xmlns:c16="http://schemas.microsoft.com/office/drawing/2014/chart" uri="{C3380CC4-5D6E-409C-BE32-E72D297353CC}">
              <c16:uniqueId val="{00000001-4100-4470-B756-3532547B58B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-2.27</c:v>
                </c:pt>
                <c:pt idx="1">
                  <c:v>-13.11</c:v>
                </c:pt>
                <c:pt idx="2">
                  <c:v>0.59</c:v>
                </c:pt>
                <c:pt idx="3">
                  <c:v>-1.94</c:v>
                </c:pt>
                <c:pt idx="4">
                  <c:v>2.23</c:v>
                </c:pt>
              </c:numCache>
            </c:numRef>
          </c:val>
          <c:smooth val="0"/>
          <c:extLst>
            <c:ext xmlns:c16="http://schemas.microsoft.com/office/drawing/2014/chart" uri="{C3380CC4-5D6E-409C-BE32-E72D297353CC}">
              <c16:uniqueId val="{00000002-4100-4470-B756-3532547B58B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68C-4E85-AFED-EDFBBC8BAE4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68C-4E85-AFED-EDFBBC8BAE4D}"/>
            </c:ext>
          </c:extLst>
        </c:ser>
        <c:ser>
          <c:idx val="2"/>
          <c:order val="2"/>
          <c:tx>
            <c:strRef>
              <c:f>データシート!$A$29</c:f>
              <c:strCache>
                <c:ptCount val="1"/>
                <c:pt idx="0">
                  <c:v>奨学資金事業特別会計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C68C-4E85-AFED-EDFBBC8BAE4D}"/>
            </c:ext>
          </c:extLst>
        </c:ser>
        <c:ser>
          <c:idx val="3"/>
          <c:order val="3"/>
          <c:tx>
            <c:strRef>
              <c:f>データシート!$A$30</c:f>
              <c:strCache>
                <c:ptCount val="1"/>
                <c:pt idx="0">
                  <c:v>簡易水道布設事業特別会計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68C-4E85-AFED-EDFBBC8BAE4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4-C68C-4E85-AFED-EDFBBC8BAE4D}"/>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5-C68C-4E85-AFED-EDFBBC8BAE4D}"/>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1.41</c:v>
                </c:pt>
                <c:pt idx="2">
                  <c:v>#N/A</c:v>
                </c:pt>
                <c:pt idx="3">
                  <c:v>0.76</c:v>
                </c:pt>
                <c:pt idx="4">
                  <c:v>#N/A</c:v>
                </c:pt>
                <c:pt idx="5">
                  <c:v>0.3</c:v>
                </c:pt>
                <c:pt idx="6">
                  <c:v>#N/A</c:v>
                </c:pt>
                <c:pt idx="7">
                  <c:v>0.79</c:v>
                </c:pt>
                <c:pt idx="8">
                  <c:v>#N/A</c:v>
                </c:pt>
                <c:pt idx="9">
                  <c:v>0.86</c:v>
                </c:pt>
              </c:numCache>
            </c:numRef>
          </c:val>
          <c:extLst>
            <c:ext xmlns:c16="http://schemas.microsoft.com/office/drawing/2014/chart" uri="{C3380CC4-5D6E-409C-BE32-E72D297353CC}">
              <c16:uniqueId val="{00000006-C68C-4E85-AFED-EDFBBC8BAE4D}"/>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3.2</c:v>
                </c:pt>
                <c:pt idx="2">
                  <c:v>#N/A</c:v>
                </c:pt>
                <c:pt idx="3">
                  <c:v>2.14</c:v>
                </c:pt>
                <c:pt idx="4">
                  <c:v>#N/A</c:v>
                </c:pt>
                <c:pt idx="5">
                  <c:v>1.43</c:v>
                </c:pt>
                <c:pt idx="6">
                  <c:v>#N/A</c:v>
                </c:pt>
                <c:pt idx="7">
                  <c:v>0.82</c:v>
                </c:pt>
                <c:pt idx="8">
                  <c:v>#N/A</c:v>
                </c:pt>
                <c:pt idx="9">
                  <c:v>1.01</c:v>
                </c:pt>
              </c:numCache>
            </c:numRef>
          </c:val>
          <c:extLst>
            <c:ext xmlns:c16="http://schemas.microsoft.com/office/drawing/2014/chart" uri="{C3380CC4-5D6E-409C-BE32-E72D297353CC}">
              <c16:uniqueId val="{00000007-C68C-4E85-AFED-EDFBBC8BAE4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5.98</c:v>
                </c:pt>
                <c:pt idx="2">
                  <c:v>#N/A</c:v>
                </c:pt>
                <c:pt idx="3">
                  <c:v>5.56</c:v>
                </c:pt>
                <c:pt idx="4">
                  <c:v>#N/A</c:v>
                </c:pt>
                <c:pt idx="5">
                  <c:v>4.7300000000000004</c:v>
                </c:pt>
                <c:pt idx="6">
                  <c:v>#N/A</c:v>
                </c:pt>
                <c:pt idx="7">
                  <c:v>4.51</c:v>
                </c:pt>
                <c:pt idx="8">
                  <c:v>#N/A</c:v>
                </c:pt>
                <c:pt idx="9">
                  <c:v>5.25</c:v>
                </c:pt>
              </c:numCache>
            </c:numRef>
          </c:val>
          <c:extLst>
            <c:ext xmlns:c16="http://schemas.microsoft.com/office/drawing/2014/chart" uri="{C3380CC4-5D6E-409C-BE32-E72D297353CC}">
              <c16:uniqueId val="{00000008-C68C-4E85-AFED-EDFBBC8BAE4D}"/>
            </c:ext>
          </c:extLst>
        </c:ser>
        <c:ser>
          <c:idx val="9"/>
          <c:order val="9"/>
          <c:tx>
            <c:strRef>
              <c:f>データシート!$A$36</c:f>
              <c:strCache>
                <c:ptCount val="1"/>
                <c:pt idx="0">
                  <c:v>津久見市水道事業会計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13.54</c:v>
                </c:pt>
                <c:pt idx="2">
                  <c:v>#N/A</c:v>
                </c:pt>
                <c:pt idx="3">
                  <c:v>14.72</c:v>
                </c:pt>
                <c:pt idx="4">
                  <c:v>#N/A</c:v>
                </c:pt>
                <c:pt idx="5">
                  <c:v>15.65</c:v>
                </c:pt>
                <c:pt idx="6">
                  <c:v>#N/A</c:v>
                </c:pt>
                <c:pt idx="7">
                  <c:v>16.59</c:v>
                </c:pt>
                <c:pt idx="8">
                  <c:v>#N/A</c:v>
                </c:pt>
                <c:pt idx="9">
                  <c:v>15.82</c:v>
                </c:pt>
              </c:numCache>
            </c:numRef>
          </c:val>
          <c:extLst>
            <c:ext xmlns:c16="http://schemas.microsoft.com/office/drawing/2014/chart" uri="{C3380CC4-5D6E-409C-BE32-E72D297353CC}">
              <c16:uniqueId val="{00000009-C68C-4E85-AFED-EDFBBC8BAE4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964</c:v>
                </c:pt>
                <c:pt idx="5">
                  <c:v>972</c:v>
                </c:pt>
                <c:pt idx="8">
                  <c:v>974</c:v>
                </c:pt>
                <c:pt idx="11">
                  <c:v>1011</c:v>
                </c:pt>
                <c:pt idx="14">
                  <c:v>1016</c:v>
                </c:pt>
              </c:numCache>
            </c:numRef>
          </c:val>
          <c:extLst>
            <c:ext xmlns:c16="http://schemas.microsoft.com/office/drawing/2014/chart" uri="{C3380CC4-5D6E-409C-BE32-E72D297353CC}">
              <c16:uniqueId val="{00000000-4FB8-49F0-936C-FBC2B21B456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FB8-49F0-936C-FBC2B21B456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c:v>
                </c:pt>
                <c:pt idx="3">
                  <c:v>2</c:v>
                </c:pt>
                <c:pt idx="6">
                  <c:v>2</c:v>
                </c:pt>
                <c:pt idx="9">
                  <c:v>0</c:v>
                </c:pt>
                <c:pt idx="12">
                  <c:v>0</c:v>
                </c:pt>
              </c:numCache>
            </c:numRef>
          </c:val>
          <c:extLst>
            <c:ext xmlns:c16="http://schemas.microsoft.com/office/drawing/2014/chart" uri="{C3380CC4-5D6E-409C-BE32-E72D297353CC}">
              <c16:uniqueId val="{00000002-4FB8-49F0-936C-FBC2B21B456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FB8-49F0-936C-FBC2B21B456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310</c:v>
                </c:pt>
                <c:pt idx="3">
                  <c:v>303</c:v>
                </c:pt>
                <c:pt idx="6">
                  <c:v>300</c:v>
                </c:pt>
                <c:pt idx="9">
                  <c:v>298</c:v>
                </c:pt>
                <c:pt idx="12">
                  <c:v>205</c:v>
                </c:pt>
              </c:numCache>
            </c:numRef>
          </c:val>
          <c:extLst>
            <c:ext xmlns:c16="http://schemas.microsoft.com/office/drawing/2014/chart" uri="{C3380CC4-5D6E-409C-BE32-E72D297353CC}">
              <c16:uniqueId val="{00000004-4FB8-49F0-936C-FBC2B21B456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FB8-49F0-936C-FBC2B21B456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FB8-49F0-936C-FBC2B21B456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1207</c:v>
                </c:pt>
                <c:pt idx="3">
                  <c:v>1190</c:v>
                </c:pt>
                <c:pt idx="6">
                  <c:v>1248</c:v>
                </c:pt>
                <c:pt idx="9">
                  <c:v>1232</c:v>
                </c:pt>
                <c:pt idx="12">
                  <c:v>1238</c:v>
                </c:pt>
              </c:numCache>
            </c:numRef>
          </c:val>
          <c:extLst>
            <c:ext xmlns:c16="http://schemas.microsoft.com/office/drawing/2014/chart" uri="{C3380CC4-5D6E-409C-BE32-E72D297353CC}">
              <c16:uniqueId val="{00000007-4FB8-49F0-936C-FBC2B21B456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556</c:v>
                </c:pt>
                <c:pt idx="2">
                  <c:v>#N/A</c:v>
                </c:pt>
                <c:pt idx="3">
                  <c:v>#N/A</c:v>
                </c:pt>
                <c:pt idx="4">
                  <c:v>523</c:v>
                </c:pt>
                <c:pt idx="5">
                  <c:v>#N/A</c:v>
                </c:pt>
                <c:pt idx="6">
                  <c:v>#N/A</c:v>
                </c:pt>
                <c:pt idx="7">
                  <c:v>576</c:v>
                </c:pt>
                <c:pt idx="8">
                  <c:v>#N/A</c:v>
                </c:pt>
                <c:pt idx="9">
                  <c:v>#N/A</c:v>
                </c:pt>
                <c:pt idx="10">
                  <c:v>519</c:v>
                </c:pt>
                <c:pt idx="11">
                  <c:v>#N/A</c:v>
                </c:pt>
                <c:pt idx="12">
                  <c:v>#N/A</c:v>
                </c:pt>
                <c:pt idx="13">
                  <c:v>427</c:v>
                </c:pt>
                <c:pt idx="14">
                  <c:v>#N/A</c:v>
                </c:pt>
              </c:numCache>
            </c:numRef>
          </c:val>
          <c:smooth val="0"/>
          <c:extLst>
            <c:ext xmlns:c16="http://schemas.microsoft.com/office/drawing/2014/chart" uri="{C3380CC4-5D6E-409C-BE32-E72D297353CC}">
              <c16:uniqueId val="{00000008-4FB8-49F0-936C-FBC2B21B456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10591</c:v>
                </c:pt>
                <c:pt idx="5">
                  <c:v>10430</c:v>
                </c:pt>
                <c:pt idx="8">
                  <c:v>10524</c:v>
                </c:pt>
                <c:pt idx="11">
                  <c:v>10497</c:v>
                </c:pt>
                <c:pt idx="14">
                  <c:v>10261</c:v>
                </c:pt>
              </c:numCache>
            </c:numRef>
          </c:val>
          <c:extLst>
            <c:ext xmlns:c16="http://schemas.microsoft.com/office/drawing/2014/chart" uri="{C3380CC4-5D6E-409C-BE32-E72D297353CC}">
              <c16:uniqueId val="{00000000-6F4D-4BFD-9493-6CBD59BADD8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632</c:v>
                </c:pt>
                <c:pt idx="5">
                  <c:v>532</c:v>
                </c:pt>
                <c:pt idx="8">
                  <c:v>533</c:v>
                </c:pt>
                <c:pt idx="11">
                  <c:v>479</c:v>
                </c:pt>
                <c:pt idx="14">
                  <c:v>420</c:v>
                </c:pt>
              </c:numCache>
            </c:numRef>
          </c:val>
          <c:extLst>
            <c:ext xmlns:c16="http://schemas.microsoft.com/office/drawing/2014/chart" uri="{C3380CC4-5D6E-409C-BE32-E72D297353CC}">
              <c16:uniqueId val="{00000001-6F4D-4BFD-9493-6CBD59BADD8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4326</c:v>
                </c:pt>
                <c:pt idx="5">
                  <c:v>3744</c:v>
                </c:pt>
                <c:pt idx="8">
                  <c:v>3773</c:v>
                </c:pt>
                <c:pt idx="11">
                  <c:v>3703</c:v>
                </c:pt>
                <c:pt idx="14">
                  <c:v>3851</c:v>
                </c:pt>
              </c:numCache>
            </c:numRef>
          </c:val>
          <c:extLst>
            <c:ext xmlns:c16="http://schemas.microsoft.com/office/drawing/2014/chart" uri="{C3380CC4-5D6E-409C-BE32-E72D297353CC}">
              <c16:uniqueId val="{00000002-6F4D-4BFD-9493-6CBD59BADD8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F4D-4BFD-9493-6CBD59BADD8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F4D-4BFD-9493-6CBD59BADD8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F4D-4BFD-9493-6CBD59BADD8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2364</c:v>
                </c:pt>
                <c:pt idx="3">
                  <c:v>2344</c:v>
                </c:pt>
                <c:pt idx="6">
                  <c:v>2264</c:v>
                </c:pt>
                <c:pt idx="9">
                  <c:v>2293</c:v>
                </c:pt>
                <c:pt idx="12">
                  <c:v>2308</c:v>
                </c:pt>
              </c:numCache>
            </c:numRef>
          </c:val>
          <c:extLst>
            <c:ext xmlns:c16="http://schemas.microsoft.com/office/drawing/2014/chart" uri="{C3380CC4-5D6E-409C-BE32-E72D297353CC}">
              <c16:uniqueId val="{00000006-6F4D-4BFD-9493-6CBD59BADD8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F4D-4BFD-9493-6CBD59BADD8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3335</c:v>
                </c:pt>
                <c:pt idx="3">
                  <c:v>3066</c:v>
                </c:pt>
                <c:pt idx="6">
                  <c:v>2812</c:v>
                </c:pt>
                <c:pt idx="9">
                  <c:v>2715</c:v>
                </c:pt>
                <c:pt idx="12">
                  <c:v>2565</c:v>
                </c:pt>
              </c:numCache>
            </c:numRef>
          </c:val>
          <c:extLst>
            <c:ext xmlns:c16="http://schemas.microsoft.com/office/drawing/2014/chart" uri="{C3380CC4-5D6E-409C-BE32-E72D297353CC}">
              <c16:uniqueId val="{00000008-6F4D-4BFD-9493-6CBD59BADD8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c:v>
                </c:pt>
                <c:pt idx="3">
                  <c:v>2</c:v>
                </c:pt>
                <c:pt idx="6">
                  <c:v>2</c:v>
                </c:pt>
                <c:pt idx="9">
                  <c:v>0</c:v>
                </c:pt>
                <c:pt idx="12">
                  <c:v>0</c:v>
                </c:pt>
              </c:numCache>
            </c:numRef>
          </c:val>
          <c:extLst>
            <c:ext xmlns:c16="http://schemas.microsoft.com/office/drawing/2014/chart" uri="{C3380CC4-5D6E-409C-BE32-E72D297353CC}">
              <c16:uniqueId val="{00000009-6F4D-4BFD-9493-6CBD59BADD8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11804</c:v>
                </c:pt>
                <c:pt idx="3">
                  <c:v>11659</c:v>
                </c:pt>
                <c:pt idx="6">
                  <c:v>11574</c:v>
                </c:pt>
                <c:pt idx="9">
                  <c:v>11151</c:v>
                </c:pt>
                <c:pt idx="12">
                  <c:v>10648</c:v>
                </c:pt>
              </c:numCache>
            </c:numRef>
          </c:val>
          <c:extLst>
            <c:ext xmlns:c16="http://schemas.microsoft.com/office/drawing/2014/chart" uri="{C3380CC4-5D6E-409C-BE32-E72D297353CC}">
              <c16:uniqueId val="{0000000A-6F4D-4BFD-9493-6CBD59BADD8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1956</c:v>
                </c:pt>
                <c:pt idx="2">
                  <c:v>#N/A</c:v>
                </c:pt>
                <c:pt idx="3">
                  <c:v>#N/A</c:v>
                </c:pt>
                <c:pt idx="4">
                  <c:v>2364</c:v>
                </c:pt>
                <c:pt idx="5">
                  <c:v>#N/A</c:v>
                </c:pt>
                <c:pt idx="6">
                  <c:v>#N/A</c:v>
                </c:pt>
                <c:pt idx="7">
                  <c:v>1822</c:v>
                </c:pt>
                <c:pt idx="8">
                  <c:v>#N/A</c:v>
                </c:pt>
                <c:pt idx="9">
                  <c:v>#N/A</c:v>
                </c:pt>
                <c:pt idx="10">
                  <c:v>1479</c:v>
                </c:pt>
                <c:pt idx="11">
                  <c:v>#N/A</c:v>
                </c:pt>
                <c:pt idx="12">
                  <c:v>#N/A</c:v>
                </c:pt>
                <c:pt idx="13">
                  <c:v>989</c:v>
                </c:pt>
                <c:pt idx="14">
                  <c:v>#N/A</c:v>
                </c:pt>
              </c:numCache>
            </c:numRef>
          </c:val>
          <c:smooth val="0"/>
          <c:extLst>
            <c:ext xmlns:c16="http://schemas.microsoft.com/office/drawing/2014/chart" uri="{C3380CC4-5D6E-409C-BE32-E72D297353CC}">
              <c16:uniqueId val="{0000000B-6F4D-4BFD-9493-6CBD59BADD8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1049</c:v>
                </c:pt>
                <c:pt idx="1">
                  <c:v>951</c:v>
                </c:pt>
                <c:pt idx="2">
                  <c:v>1028</c:v>
                </c:pt>
              </c:numCache>
            </c:numRef>
          </c:val>
          <c:extLst>
            <c:ext xmlns:c16="http://schemas.microsoft.com/office/drawing/2014/chart" uri="{C3380CC4-5D6E-409C-BE32-E72D297353CC}">
              <c16:uniqueId val="{00000000-FF21-4A67-866C-7C4CA4C8771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387</c:v>
                </c:pt>
                <c:pt idx="1">
                  <c:v>388</c:v>
                </c:pt>
                <c:pt idx="2">
                  <c:v>388</c:v>
                </c:pt>
              </c:numCache>
            </c:numRef>
          </c:val>
          <c:extLst>
            <c:ext xmlns:c16="http://schemas.microsoft.com/office/drawing/2014/chart" uri="{C3380CC4-5D6E-409C-BE32-E72D297353CC}">
              <c16:uniqueId val="{00000001-FF21-4A67-866C-7C4CA4C8771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1859</c:v>
                </c:pt>
                <c:pt idx="1">
                  <c:v>1911</c:v>
                </c:pt>
                <c:pt idx="2">
                  <c:v>1979</c:v>
                </c:pt>
              </c:numCache>
            </c:numRef>
          </c:val>
          <c:extLst>
            <c:ext xmlns:c16="http://schemas.microsoft.com/office/drawing/2014/chart" uri="{C3380CC4-5D6E-409C-BE32-E72D297353CC}">
              <c16:uniqueId val="{00000002-FF21-4A67-866C-7C4CA4C8771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{4F6F8F23-DF8F-4A5A-931E-A8B8478D0565}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2C9-4943-B3F6-27DFFFA0196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{197E27CA-536D-4F0A-8400-20A740CAF770}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C9-4943-B3F6-27DFFFA0196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{DF7D46B2-E6D9-4D1E-B5AE-7D426886EFEC}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C9-4943-B3F6-27DFFFA0196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{FE88541D-9C14-4C95-B15D-54C7E7F17FA7}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C9-4943-B3F6-27DFFFA0196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{0AB5C1B7-C42A-4842-B5C3-A5262514B5C2}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C9-4943-B3F6-27DFFFA0196E}"/>
                </c:ext>
              </c:extLst>
            </c:dLbl>
            <c:dLbl>
              <c:idx val="8"/>
              <c:layout>
                <c:manualLayout>
                  <c:x val="-4.5797569605124176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{5567AA25-1265-444D-8A33-6D9E04C3AFA8}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2C9-4943-B3F6-27DFFFA0196E}"/>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{2674BD57-B3EA-456A-A072-9C463B839D6A}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2C9-4943-B3F6-27DFFFA0196E}"/>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{F7E8B0BD-95BD-49B3-96E1-5E6F77492482}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2C9-4943-B3F6-27DFFFA0196E}"/>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{7C8F4611-293E-41D3-8641-BCA248FD3338}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2C9-4943-B3F6-27DFFFA0196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55.3</c:v>
                </c:pt>
                <c:pt idx="8">
                  <c:v>57.1</c:v>
                </c:pt>
                <c:pt idx="16">
                  <c:v>58.3</c:v>
                </c:pt>
                <c:pt idx="24">
                  <c:v>60</c:v>
                </c:pt>
                <c:pt idx="32">
                  <c:v>61.5</c:v>
                </c:pt>
              </c:numCache>
            </c:numRef>
          </c:xVal>
          <c:yVal>
            <c:numRef>
              <c:f>公会計指標分析・財政指標組合せ分析表!$BP$51:$DC$51</c:f>
              <c:numCache>
                <c:formatCode>#,##0.0;"▲ "#,##0.0</c:formatCode>
                <c:ptCount val="40"/>
                <c:pt idx="0">
                  <c:v>41.4</c:v>
                </c:pt>
                <c:pt idx="8">
                  <c:v>50.7</c:v>
                </c:pt>
                <c:pt idx="16">
                  <c:v>39.4</c:v>
                </c:pt>
                <c:pt idx="24">
                  <c:v>32</c:v>
                </c:pt>
                <c:pt idx="32">
                  <c:v>20.6</c:v>
                </c:pt>
              </c:numCache>
            </c:numRef>
          </c:yVal>
          <c:smooth val="0"/>
          <c:extLst>
            <c:ext xmlns:c16="http://schemas.microsoft.com/office/drawing/2014/chart" uri="{C3380CC4-5D6E-409C-BE32-E72D297353CC}">
              <c16:uniqueId val="{00000009-42C9-4943-B3F6-27DFFFA0196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1.8492831334020431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{BBA330D1-77D3-438A-9588-7D22C38DB2F3}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2C9-4943-B3F6-27DFFFA0196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{C78BE34D-4BC9-4D0C-AC34-2B92B7037D7A}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C9-4943-B3F6-27DFFFA0196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{59076DB9-25AB-4C91-B10A-A631E54CCCCA}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C9-4943-B3F6-27DFFFA0196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{F389CB7D-7F9E-4088-BF8C-A5DA42E73A0F}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C9-4943-B3F6-27DFFFA0196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{864DE45F-920A-458B-8C31-461DDDE1B75A}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C9-4943-B3F6-27DFFFA0196E}"/>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{A0F857C2-007A-4E1B-9991-D25AB607D38A}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2C9-4943-B3F6-27DFFFA0196E}"/>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{A27F0D2D-F61A-4722-B698-D5B744B3BCF0}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2C9-4943-B3F6-27DFFFA0196E}"/>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{67E62B60-5F27-4EDA-BB4D-C123369C6E32}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2C9-4943-B3F6-27DFFFA0196E}"/>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{A08E3079-AA03-4E7A-979E-C4170015C87C}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2C9-4943-B3F6-27DFFFA0196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58.7</c:v>
                </c:pt>
                <c:pt idx="16">
                  <c:v>59.9</c:v>
                </c:pt>
                <c:pt idx="24">
                  <c:v>60.1</c:v>
                </c:pt>
                <c:pt idx="32">
                  <c:v>61.8</c:v>
                </c:pt>
              </c:numCache>
            </c:numRef>
          </c:xVal>
          <c:yVal>
            <c:numRef>
              <c:f>公会計指標分析・財政指標組合せ分析表!$BP$55:$DC$55</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42C9-4943-B3F6-27DFFFA0196E}"/>
            </c:ext>
          </c:extLst>
        </c:ser>
        <c:dLbls>
          <c:showLegendKey val="0"/>
          <c:showVal val="1"/>
          <c:showCatName val="0"/>
          <c:showSerName val="0"/>
          <c:showPercent val="0"/>
          <c:showBubbleSize val="0"/>
        </c:dLbls>
        <c:axId val="46179840"/>
        <c:axId val="46181760"/>
      </c:scatterChart>
      <c:valAx>
        <c:axId val="46179840"/>
        <c:scaling>
          <c:orientation val="maxMin"/>
          <c:max val="63"/>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3.3380550952902366E-3"/>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{0CE1EA49-9137-4A76-A208-9D3143048FB9}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894-48AE-9D39-6240AF3212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{A23708B5-5057-43C1-AD8A-3A318C6F7D96}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894-48AE-9D39-6240AF3212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{778340E8-D87D-492C-81E4-6EF87DCA227D}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894-48AE-9D39-6240AF3212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{70BE3A31-0386-45A0-9484-A12E21D2CCA0}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894-48AE-9D39-6240AF3212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{D7490179-F3BD-4ADA-BCA8-3031E8ABA488}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894-48AE-9D39-6240AF321286}"/>
                </c:ext>
              </c:extLst>
            </c:dLbl>
            <c:dLbl>
              <c:idx val="8"/>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{5DD3F787-1881-4B81-AB54-B11C9FC40FE5}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894-48AE-9D39-6240AF321286}"/>
                </c:ext>
              </c:extLst>
            </c:dLbl>
            <c:dLbl>
              <c:idx val="16"/>
              <c:layout>
                <c:manualLayout>
                  <c:x val="0"/>
                  <c:y val="-3.3380550952903164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{74A67F8A-EF51-4200-A214-D75C59D7427E}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894-48AE-9D39-6240AF321286}"/>
                </c:ext>
              </c:extLst>
            </c:dLbl>
            <c:dLbl>
              <c:idx val="24"/>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{05D28082-FF10-4C1D-BAAA-AB57AC053882}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894-48AE-9D39-6240AF321286}"/>
                </c:ext>
              </c:extLst>
            </c:dLbl>
            <c:dLbl>
              <c:idx val="32"/>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{E57200D3-A639-437A-A98F-412F713DF6A0}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894-48AE-9D39-6240AF3212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11.8</c:v>
                </c:pt>
                <c:pt idx="8">
                  <c:v>11.7</c:v>
                </c:pt>
                <c:pt idx="16">
                  <c:v>11.8</c:v>
                </c:pt>
                <c:pt idx="24">
                  <c:v>11.6</c:v>
                </c:pt>
                <c:pt idx="32">
                  <c:v>10.8</c:v>
                </c:pt>
              </c:numCache>
            </c:numRef>
          </c:xVal>
          <c:yVal>
            <c:numRef>
              <c:f>公会計指標分析・財政指標組合せ分析表!$BP$73:$DC$73</c:f>
              <c:numCache>
                <c:formatCode>#,##0.0;"▲ "#,##0.0</c:formatCode>
                <c:ptCount val="40"/>
                <c:pt idx="0">
                  <c:v>41.4</c:v>
                </c:pt>
                <c:pt idx="8">
                  <c:v>50.7</c:v>
                </c:pt>
                <c:pt idx="16">
                  <c:v>39.4</c:v>
                </c:pt>
                <c:pt idx="24">
                  <c:v>32</c:v>
                </c:pt>
                <c:pt idx="32">
                  <c:v>20.6</c:v>
                </c:pt>
              </c:numCache>
            </c:numRef>
          </c:yVal>
          <c:smooth val="0"/>
          <c:extLst>
            <c:ext xmlns:c16="http://schemas.microsoft.com/office/drawing/2014/chart" uri="{C3380CC4-5D6E-409C-BE32-E72D297353CC}">
              <c16:uniqueId val="{00000009-9894-48AE-9D39-6240AF32128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{CD0CAB14-08B0-461A-ADA7-8B030A7007FB}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894-48AE-9D39-6240AF32128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{A2AB4253-0B8B-4454-B38A-0AEAD9FB3193}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894-48AE-9D39-6240AF3212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{64A795B3-59E2-4E36-8F05-181072BC4E84}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894-48AE-9D39-6240AF3212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{3E23AE33-214B-49EB-B18D-2FE8D70A1CA5}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894-48AE-9D39-6240AF3212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{66C7CFC6-1B07-4FC6-9D66-1520C820B990}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894-48AE-9D39-6240AF321286}"/>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{7AC05460-D0C0-4C96-ACFD-BAEA1CA8DB05}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894-48AE-9D39-6240AF321286}"/>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{4B41A194-9137-439F-9C81-FA2C59EF567C}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894-48AE-9D39-6240AF321286}"/>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{4D94F0F0-2906-4C2A-BE50-79282F34588F}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894-48AE-9D39-6240AF321286}"/>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{9248DAF6-815A-4807-8CB0-CBB1D23542A8}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894-48AE-9D39-6240AF3212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9894-48AE-9D39-6240AF321286}"/>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16,739
16,699
79.48
11,965,975
11,598,684
302,787
5,755,498
10,648,450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昨年度と横ばいであり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全国平均及び類似団体内平均値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を下回っている。引き続き、徴収強化や市有地売却等により自主財源の確保に努め、財政力の維持・強化を図る。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9" name="直線コネクタ 68"/>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146050</xdr:rowOff>
    </xdr:to>
    <xdr:cxnSp macro="">
      <xdr:nvCxnSpPr>
        <xdr:cNvPr id="72" name="直線コネクタ 71"/>
        <xdr:cNvCxnSpPr/>
      </xdr:nvCxnSpPr>
      <xdr:spPr>
        <a:xfrm>
          <a:off x="3225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125942</xdr:rowOff>
    </xdr:to>
    <xdr:cxnSp macro="">
      <xdr:nvCxnSpPr>
        <xdr:cNvPr id="75" name="直線コネクタ 74"/>
        <xdr:cNvCxnSpPr/>
      </xdr:nvCxnSpPr>
      <xdr:spPr>
        <a:xfrm>
          <a:off x="2336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105833</xdr:rowOff>
    </xdr:to>
    <xdr:cxnSp macro="">
      <xdr:nvCxnSpPr>
        <xdr:cNvPr id="78" name="直線コネクタ 77"/>
        <xdr:cNvCxnSpPr/>
      </xdr:nvCxnSpPr>
      <xdr:spPr>
        <a:xfrm>
          <a:off x="1447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82" name="テキスト ボックス 81"/>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75142</xdr:rowOff>
    </xdr:from>
    <xdr:to>
      <xdr:col>15</xdr:col>
      <xdr:colOff>133350</xdr:colOff>
      <xdr:row>43</xdr:row>
      <xdr:rowOff>5292</xdr:rowOff>
    </xdr:to>
    <xdr:sp macro="" textlink="">
      <xdr:nvSpPr>
        <xdr:cNvPr id="92" name="楕円 91"/>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161519</xdr:rowOff>
    </xdr:from>
    <xdr:ext cx="762000" cy="259045"/>
    <xdr:sp macro="" textlink="">
      <xdr:nvSpPr>
        <xdr:cNvPr id="93" name="テキスト ボックス 92"/>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5" name="テキスト ボックス 94"/>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昨年度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、全国平均及び</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類似団体内平均値を上回っている。要因としては、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つの有人離島と半島部を抱えている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行政効率が良くないこ</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市単独で消防本部を有していること</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学校給食</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の一部が自校式である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こと</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により人件費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比率</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が高いこと等が挙げられる。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今後、全ての事務事業の優先度を厳しく精査し、民間委託・指定管理者制度の活用等により、経常経費の削減を図る。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48895</xdr:rowOff>
    </xdr:from>
    <xdr:to>
      <xdr:col>23</xdr:col>
      <xdr:colOff>133350</xdr:colOff>
      <xdr:row>65</xdr:row>
      <xdr:rowOff>115253</xdr:rowOff>
    </xdr:to>
    <xdr:cxnSp macro="">
      <xdr:nvCxnSpPr>
        <xdr:cNvPr id="128" name="直線コネクタ 127"/>
        <xdr:cNvCxnSpPr/>
      </xdr:nvCxnSpPr>
      <xdr:spPr>
        <a:xfrm flipV="1">
          <a:off x="4114800" y="11193145"/>
          <a:ext cx="8382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37799</xdr:rowOff>
    </xdr:from>
    <xdr:ext cx="762000" cy="259045"/>
    <xdr:sp macro="" textlink="">
      <xdr:nvSpPr>
        <xdr:cNvPr id="129" name="財政構造の弾力性平均値テキスト"/>
        <xdr:cNvSpPr txBox="1"/>
      </xdr:nvSpPr>
      <xdr:spPr>
        <a:xfrm>
          <a:off x="5041900" y="10667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115253</xdr:rowOff>
    </xdr:from>
    <xdr:to>
      <xdr:col>19</xdr:col>
      <xdr:colOff>133350</xdr:colOff>
      <xdr:row>66</xdr:row>
      <xdr:rowOff>16193</xdr:rowOff>
    </xdr:to>
    <xdr:cxnSp macro="">
      <xdr:nvCxnSpPr>
        <xdr:cNvPr id="131" name="直線コネクタ 130"/>
        <xdr:cNvCxnSpPr/>
      </xdr:nvCxnSpPr>
      <xdr:spPr>
        <a:xfrm flipV="1">
          <a:off x="3225800" y="1125950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33" name="テキスト ボックス 132"/>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16193</xdr:rowOff>
    </xdr:from>
    <xdr:to>
      <xdr:col>15</xdr:col>
      <xdr:colOff>82550</xdr:colOff>
      <xdr:row>66</xdr:row>
      <xdr:rowOff>16193</xdr:rowOff>
    </xdr:to>
    <xdr:cxnSp macro="">
      <xdr:nvCxnSpPr>
        <xdr:cNvPr id="134" name="直線コネクタ 133"/>
        <xdr:cNvCxnSpPr/>
      </xdr:nvCxnSpPr>
      <xdr:spPr>
        <a:xfrm>
          <a:off x="2336800" y="11331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36" name="テキスト ボックス 135"/>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169545</xdr:rowOff>
    </xdr:from>
    <xdr:to>
      <xdr:col>11</xdr:col>
      <xdr:colOff>31750</xdr:colOff>
      <xdr:row>66</xdr:row>
      <xdr:rowOff>16193</xdr:rowOff>
    </xdr:to>
    <xdr:cxnSp macro="">
      <xdr:nvCxnSpPr>
        <xdr:cNvPr id="137" name="直線コネクタ 136"/>
        <xdr:cNvCxnSpPr/>
      </xdr:nvCxnSpPr>
      <xdr:spPr>
        <a:xfrm>
          <a:off x="1447800" y="1131379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163212</xdr:rowOff>
    </xdr:from>
    <xdr:ext cx="762000" cy="259045"/>
    <xdr:sp macro="" textlink="">
      <xdr:nvSpPr>
        <xdr:cNvPr id="139" name="テキスト ボックス 138"/>
        <xdr:cNvSpPr txBox="1"/>
      </xdr:nvSpPr>
      <xdr:spPr>
        <a:xfrm>
          <a:off x="1955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108920</xdr:rowOff>
    </xdr:from>
    <xdr:ext cx="762000" cy="259045"/>
    <xdr:sp macro="" textlink="">
      <xdr:nvSpPr>
        <xdr:cNvPr id="141" name="テキスト ボックス 140"/>
        <xdr:cNvSpPr txBox="1"/>
      </xdr:nvSpPr>
      <xdr:spPr>
        <a:xfrm>
          <a:off x="1066800" y="105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169545</xdr:rowOff>
    </xdr:from>
    <xdr:to>
      <xdr:col>23</xdr:col>
      <xdr:colOff>184150</xdr:colOff>
      <xdr:row>65</xdr:row>
      <xdr:rowOff>99695</xdr:rowOff>
    </xdr:to>
    <xdr:sp macro="" textlink="">
      <xdr:nvSpPr>
        <xdr:cNvPr id="147" name="楕円 146"/>
        <xdr:cNvSpPr/>
      </xdr:nvSpPr>
      <xdr:spPr>
        <a:xfrm>
          <a:off x="49022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141622</xdr:rowOff>
    </xdr:from>
    <xdr:ext cx="762000" cy="259045"/>
    <xdr:sp macro="" textlink="">
      <xdr:nvSpPr>
        <xdr:cNvPr id="148" name="財政構造の弾力性該当値テキスト"/>
        <xdr:cNvSpPr txBox="1"/>
      </xdr:nvSpPr>
      <xdr:spPr>
        <a:xfrm>
          <a:off x="5041900" y="1111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64453</xdr:rowOff>
    </xdr:from>
    <xdr:to>
      <xdr:col>19</xdr:col>
      <xdr:colOff>184150</xdr:colOff>
      <xdr:row>65</xdr:row>
      <xdr:rowOff>166053</xdr:rowOff>
    </xdr:to>
    <xdr:sp macro="" textlink="">
      <xdr:nvSpPr>
        <xdr:cNvPr id="149" name="楕円 148"/>
        <xdr:cNvSpPr/>
      </xdr:nvSpPr>
      <xdr:spPr>
        <a:xfrm>
          <a:off x="4064000" y="1120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150830</xdr:rowOff>
    </xdr:from>
    <xdr:ext cx="736600" cy="259045"/>
    <xdr:sp macro="" textlink="">
      <xdr:nvSpPr>
        <xdr:cNvPr id="150" name="テキスト ボックス 149"/>
        <xdr:cNvSpPr txBox="1"/>
      </xdr:nvSpPr>
      <xdr:spPr>
        <a:xfrm>
          <a:off x="3733800" y="11295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136843</xdr:rowOff>
    </xdr:from>
    <xdr:to>
      <xdr:col>15</xdr:col>
      <xdr:colOff>133350</xdr:colOff>
      <xdr:row>66</xdr:row>
      <xdr:rowOff>66993</xdr:rowOff>
    </xdr:to>
    <xdr:sp macro="" textlink="">
      <xdr:nvSpPr>
        <xdr:cNvPr id="151" name="楕円 150"/>
        <xdr:cNvSpPr/>
      </xdr:nvSpPr>
      <xdr:spPr>
        <a:xfrm>
          <a:off x="3175000" y="1128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51770</xdr:rowOff>
    </xdr:from>
    <xdr:ext cx="762000" cy="259045"/>
    <xdr:sp macro="" textlink="">
      <xdr:nvSpPr>
        <xdr:cNvPr id="152" name="テキスト ボックス 151"/>
        <xdr:cNvSpPr txBox="1"/>
      </xdr:nvSpPr>
      <xdr:spPr>
        <a:xfrm>
          <a:off x="2844800" y="1136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136843</xdr:rowOff>
    </xdr:from>
    <xdr:to>
      <xdr:col>11</xdr:col>
      <xdr:colOff>82550</xdr:colOff>
      <xdr:row>66</xdr:row>
      <xdr:rowOff>66993</xdr:rowOff>
    </xdr:to>
    <xdr:sp macro="" textlink="">
      <xdr:nvSpPr>
        <xdr:cNvPr id="153" name="楕円 152"/>
        <xdr:cNvSpPr/>
      </xdr:nvSpPr>
      <xdr:spPr>
        <a:xfrm>
          <a:off x="2286000" y="1128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51770</xdr:rowOff>
    </xdr:from>
    <xdr:ext cx="762000" cy="259045"/>
    <xdr:sp macro="" textlink="">
      <xdr:nvSpPr>
        <xdr:cNvPr id="154" name="テキスト ボックス 153"/>
        <xdr:cNvSpPr txBox="1"/>
      </xdr:nvSpPr>
      <xdr:spPr>
        <a:xfrm>
          <a:off x="1955800" y="1136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118745</xdr:rowOff>
    </xdr:from>
    <xdr:to>
      <xdr:col>7</xdr:col>
      <xdr:colOff>31750</xdr:colOff>
      <xdr:row>66</xdr:row>
      <xdr:rowOff>48895</xdr:rowOff>
    </xdr:to>
    <xdr:sp macro="" textlink="">
      <xdr:nvSpPr>
        <xdr:cNvPr id="155" name="楕円 154"/>
        <xdr:cNvSpPr/>
      </xdr:nvSpPr>
      <xdr:spPr>
        <a:xfrm>
          <a:off x="1397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33672</xdr:rowOff>
    </xdr:from>
    <xdr:ext cx="762000" cy="259045"/>
    <xdr:sp macro="" textlink="">
      <xdr:nvSpPr>
        <xdr:cNvPr id="156" name="テキスト ボックス 155"/>
        <xdr:cNvSpPr txBox="1"/>
      </xdr:nvSpPr>
      <xdr:spPr>
        <a:xfrm>
          <a:off x="1066800" y="1134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[194,235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u="none">
              <a:solidFill>
                <a:sysClr val="windowText" lastClr="000000"/>
              </a:solidFill>
              <a:effectLst/>
              <a:latin typeface="ＭＳ Ｐゴシック" panose="020B0600070205080204" pitchFamily="50" charset="-128"/>
              <a:ea typeface="ＭＳ Ｐゴシック" panose="020B0600070205080204" pitchFamily="50" charset="-128"/>
              <a:cs typeface="+mn-cs"/>
            </a:rPr>
            <a:t>昨年度より</a:t>
          </a:r>
          <a:r>
            <a:rPr kumimoji="1" lang="en-US" altLang="ja-JP" sz="1300" u="none">
              <a:solidFill>
                <a:sysClr val="windowText" lastClr="000000"/>
              </a:solidFill>
              <a:effectLst/>
              <a:latin typeface="ＭＳ Ｐゴシック" panose="020B0600070205080204" pitchFamily="50" charset="-128"/>
              <a:ea typeface="ＭＳ Ｐゴシック" panose="020B0600070205080204" pitchFamily="50" charset="-128"/>
              <a:cs typeface="+mn-cs"/>
            </a:rPr>
            <a:t>14,223</a:t>
          </a:r>
          <a:r>
            <a:rPr kumimoji="1" lang="ja-JP" altLang="ja-JP" sz="1300" u="none">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300" u="none">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増加し、全国平均及び類似団体内平均値を上回っている</a:t>
          </a:r>
          <a:r>
            <a:rPr kumimoji="1" lang="ja-JP" altLang="ja-JP" sz="1300" u="none">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u="none">
              <a:solidFill>
                <a:sysClr val="windowText" lastClr="000000"/>
              </a:solidFill>
              <a:effectLst/>
              <a:latin typeface="ＭＳ Ｐゴシック" panose="020B0600070205080204" pitchFamily="50" charset="-128"/>
              <a:ea typeface="ＭＳ Ｐゴシック" panose="020B0600070205080204" pitchFamily="50" charset="-128"/>
              <a:cs typeface="+mn-cs"/>
            </a:rPr>
            <a:t>増加の</a:t>
          </a:r>
          <a:r>
            <a:rPr kumimoji="1" lang="ja-JP" altLang="ja-JP" sz="1300" u="none">
              <a:solidFill>
                <a:sysClr val="windowText" lastClr="000000"/>
              </a:solidFill>
              <a:effectLst/>
              <a:latin typeface="ＭＳ Ｐゴシック" panose="020B0600070205080204" pitchFamily="50" charset="-128"/>
              <a:ea typeface="ＭＳ Ｐゴシック" panose="020B0600070205080204" pitchFamily="50" charset="-128"/>
              <a:cs typeface="+mn-cs"/>
            </a:rPr>
            <a:t>要因としては、</a:t>
          </a:r>
          <a:r>
            <a:rPr kumimoji="1" lang="ja-JP" altLang="en-US" sz="1300" u="none">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新型コロナウイルス関連事業費、ふるさと納税事業費等に伴う</a:t>
          </a:r>
          <a:r>
            <a:rPr kumimoji="1" lang="ja-JP" altLang="ja-JP" sz="1300" u="none">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物件費の増加によるものである。人件費</a:t>
          </a:r>
          <a:r>
            <a:rPr kumimoji="1" lang="ja-JP" altLang="en-US" sz="1300" u="none">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についても会計年度任用職員制度の開始等により昨年度と比べて増加しており</a:t>
          </a:r>
          <a:r>
            <a:rPr kumimoji="1" lang="ja-JP" altLang="ja-JP" sz="1300" u="none">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、今後は民間委託の利用等により、コストの低減を図っていく方針である。</a:t>
          </a:r>
          <a:endParaRPr lang="ja-JP" altLang="ja-JP" sz="1300" u="none">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42430</xdr:rowOff>
    </xdr:from>
    <xdr:to>
      <xdr:col>23</xdr:col>
      <xdr:colOff>133350</xdr:colOff>
      <xdr:row>84</xdr:row>
      <xdr:rowOff>156831</xdr:rowOff>
    </xdr:to>
    <xdr:cxnSp macro="">
      <xdr:nvCxnSpPr>
        <xdr:cNvPr id="191" name="直線コネクタ 190"/>
        <xdr:cNvCxnSpPr/>
      </xdr:nvCxnSpPr>
      <xdr:spPr>
        <a:xfrm>
          <a:off x="4114800" y="14444230"/>
          <a:ext cx="838200" cy="1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27629</xdr:rowOff>
    </xdr:from>
    <xdr:ext cx="762000" cy="259045"/>
    <xdr:sp macro="" textlink="">
      <xdr:nvSpPr>
        <xdr:cNvPr id="192" name="人件費・物件費等の状況平均値テキスト"/>
        <xdr:cNvSpPr txBox="1"/>
      </xdr:nvSpPr>
      <xdr:spPr>
        <a:xfrm>
          <a:off x="5041900" y="14086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125299</xdr:rowOff>
    </xdr:from>
    <xdr:to>
      <xdr:col>19</xdr:col>
      <xdr:colOff>133350</xdr:colOff>
      <xdr:row>84</xdr:row>
      <xdr:rowOff>42430</xdr:rowOff>
    </xdr:to>
    <xdr:cxnSp macro="">
      <xdr:nvCxnSpPr>
        <xdr:cNvPr id="194" name="直線コネクタ 193"/>
        <xdr:cNvCxnSpPr/>
      </xdr:nvCxnSpPr>
      <xdr:spPr>
        <a:xfrm>
          <a:off x="3225800" y="14355649"/>
          <a:ext cx="889000" cy="8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160896</xdr:rowOff>
    </xdr:from>
    <xdr:ext cx="736600" cy="259045"/>
    <xdr:sp macro="" textlink="">
      <xdr:nvSpPr>
        <xdr:cNvPr id="196" name="テキスト ボックス 195"/>
        <xdr:cNvSpPr txBox="1"/>
      </xdr:nvSpPr>
      <xdr:spPr>
        <a:xfrm>
          <a:off x="3733800" y="13876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125299</xdr:rowOff>
    </xdr:from>
    <xdr:to>
      <xdr:col>15</xdr:col>
      <xdr:colOff>82550</xdr:colOff>
      <xdr:row>84</xdr:row>
      <xdr:rowOff>168799</xdr:rowOff>
    </xdr:to>
    <xdr:cxnSp macro="">
      <xdr:nvCxnSpPr>
        <xdr:cNvPr id="197" name="直線コネクタ 196"/>
        <xdr:cNvCxnSpPr/>
      </xdr:nvCxnSpPr>
      <xdr:spPr>
        <a:xfrm flipV="1">
          <a:off x="2336800" y="14355649"/>
          <a:ext cx="889000" cy="2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118541</xdr:rowOff>
    </xdr:from>
    <xdr:ext cx="762000" cy="259045"/>
    <xdr:sp macro="" textlink="">
      <xdr:nvSpPr>
        <xdr:cNvPr id="199" name="テキスト ボックス 198"/>
        <xdr:cNvSpPr txBox="1"/>
      </xdr:nvSpPr>
      <xdr:spPr>
        <a:xfrm>
          <a:off x="2844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72727</xdr:rowOff>
    </xdr:from>
    <xdr:to>
      <xdr:col>11</xdr:col>
      <xdr:colOff>31750</xdr:colOff>
      <xdr:row>84</xdr:row>
      <xdr:rowOff>168799</xdr:rowOff>
    </xdr:to>
    <xdr:cxnSp macro="">
      <xdr:nvCxnSpPr>
        <xdr:cNvPr id="200" name="直線コネクタ 199"/>
        <xdr:cNvCxnSpPr/>
      </xdr:nvCxnSpPr>
      <xdr:spPr>
        <a:xfrm>
          <a:off x="1447800" y="14303077"/>
          <a:ext cx="889000" cy="26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139591</xdr:rowOff>
    </xdr:from>
    <xdr:ext cx="762000" cy="259045"/>
    <xdr:sp macro="" textlink="">
      <xdr:nvSpPr>
        <xdr:cNvPr id="202" name="テキスト ボックス 201"/>
        <xdr:cNvSpPr txBox="1"/>
      </xdr:nvSpPr>
      <xdr:spPr>
        <a:xfrm>
          <a:off x="1955800" y="1385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110473</xdr:rowOff>
    </xdr:from>
    <xdr:ext cx="762000" cy="259045"/>
    <xdr:sp macro="" textlink="">
      <xdr:nvSpPr>
        <xdr:cNvPr id="204" name="テキスト ボックス 203"/>
        <xdr:cNvSpPr txBox="1"/>
      </xdr:nvSpPr>
      <xdr:spPr>
        <a:xfrm>
          <a:off x="1066800" y="1382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106031</xdr:rowOff>
    </xdr:from>
    <xdr:to>
      <xdr:col>23</xdr:col>
      <xdr:colOff>184150</xdr:colOff>
      <xdr:row>85</xdr:row>
      <xdr:rowOff>36181</xdr:rowOff>
    </xdr:to>
    <xdr:sp macro="" textlink="">
      <xdr:nvSpPr>
        <xdr:cNvPr id="210" name="楕円 209"/>
        <xdr:cNvSpPr/>
      </xdr:nvSpPr>
      <xdr:spPr>
        <a:xfrm>
          <a:off x="4902200" y="1450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78108</xdr:rowOff>
    </xdr:from>
    <xdr:ext cx="762000" cy="259045"/>
    <xdr:sp macro="" textlink="">
      <xdr:nvSpPr>
        <xdr:cNvPr id="211" name="人件費・物件費等の状況該当値テキスト"/>
        <xdr:cNvSpPr txBox="1"/>
      </xdr:nvSpPr>
      <xdr:spPr>
        <a:xfrm>
          <a:off x="5041900" y="1447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163080</xdr:rowOff>
    </xdr:from>
    <xdr:to>
      <xdr:col>19</xdr:col>
      <xdr:colOff>184150</xdr:colOff>
      <xdr:row>84</xdr:row>
      <xdr:rowOff>93230</xdr:rowOff>
    </xdr:to>
    <xdr:sp macro="" textlink="">
      <xdr:nvSpPr>
        <xdr:cNvPr id="212" name="楕円 211"/>
        <xdr:cNvSpPr/>
      </xdr:nvSpPr>
      <xdr:spPr>
        <a:xfrm>
          <a:off x="4064000" y="1439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78007</xdr:rowOff>
    </xdr:from>
    <xdr:ext cx="736600" cy="259045"/>
    <xdr:sp macro="" textlink="">
      <xdr:nvSpPr>
        <xdr:cNvPr id="213" name="テキスト ボックス 212"/>
        <xdr:cNvSpPr txBox="1"/>
      </xdr:nvSpPr>
      <xdr:spPr>
        <a:xfrm>
          <a:off x="3733800" y="14479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74499</xdr:rowOff>
    </xdr:from>
    <xdr:to>
      <xdr:col>15</xdr:col>
      <xdr:colOff>133350</xdr:colOff>
      <xdr:row>84</xdr:row>
      <xdr:rowOff>4649</xdr:rowOff>
    </xdr:to>
    <xdr:sp macro="" textlink="">
      <xdr:nvSpPr>
        <xdr:cNvPr id="214" name="楕円 213"/>
        <xdr:cNvSpPr/>
      </xdr:nvSpPr>
      <xdr:spPr>
        <a:xfrm>
          <a:off x="3175000" y="1430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160876</xdr:rowOff>
    </xdr:from>
    <xdr:ext cx="762000" cy="259045"/>
    <xdr:sp macro="" textlink="">
      <xdr:nvSpPr>
        <xdr:cNvPr id="215" name="テキスト ボックス 214"/>
        <xdr:cNvSpPr txBox="1"/>
      </xdr:nvSpPr>
      <xdr:spPr>
        <a:xfrm>
          <a:off x="2844800" y="1439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117999</xdr:rowOff>
    </xdr:from>
    <xdr:to>
      <xdr:col>11</xdr:col>
      <xdr:colOff>82550</xdr:colOff>
      <xdr:row>85</xdr:row>
      <xdr:rowOff>48149</xdr:rowOff>
    </xdr:to>
    <xdr:sp macro="" textlink="">
      <xdr:nvSpPr>
        <xdr:cNvPr id="216" name="楕円 215"/>
        <xdr:cNvSpPr/>
      </xdr:nvSpPr>
      <xdr:spPr>
        <a:xfrm>
          <a:off x="2286000" y="1451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32926</xdr:rowOff>
    </xdr:from>
    <xdr:ext cx="762000" cy="259045"/>
    <xdr:sp macro="" textlink="">
      <xdr:nvSpPr>
        <xdr:cNvPr id="217" name="テキスト ボックス 216"/>
        <xdr:cNvSpPr txBox="1"/>
      </xdr:nvSpPr>
      <xdr:spPr>
        <a:xfrm>
          <a:off x="1955800" y="1460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21927</xdr:rowOff>
    </xdr:from>
    <xdr:to>
      <xdr:col>7</xdr:col>
      <xdr:colOff>31750</xdr:colOff>
      <xdr:row>83</xdr:row>
      <xdr:rowOff>123527</xdr:rowOff>
    </xdr:to>
    <xdr:sp macro="" textlink="">
      <xdr:nvSpPr>
        <xdr:cNvPr id="218" name="楕円 217"/>
        <xdr:cNvSpPr/>
      </xdr:nvSpPr>
      <xdr:spPr>
        <a:xfrm>
          <a:off x="1397000" y="1425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108304</xdr:rowOff>
    </xdr:from>
    <xdr:ext cx="762000" cy="259045"/>
    <xdr:sp macro="" textlink="">
      <xdr:nvSpPr>
        <xdr:cNvPr id="219" name="テキスト ボックス 218"/>
        <xdr:cNvSpPr txBox="1"/>
      </xdr:nvSpPr>
      <xdr:spPr>
        <a:xfrm>
          <a:off x="1066800" y="1433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昨年度より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国や県、ほかの自治体の状況等を調査・検証しながら、総人件費の抑制に努める。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85372</xdr:rowOff>
    </xdr:from>
    <xdr:to>
      <xdr:col>81</xdr:col>
      <xdr:colOff>44450</xdr:colOff>
      <xdr:row>85</xdr:row>
      <xdr:rowOff>125589</xdr:rowOff>
    </xdr:to>
    <xdr:cxnSp macro="">
      <xdr:nvCxnSpPr>
        <xdr:cNvPr id="253" name="直線コネクタ 252"/>
        <xdr:cNvCxnSpPr/>
      </xdr:nvCxnSpPr>
      <xdr:spPr>
        <a:xfrm flipV="1">
          <a:off x="16179800" y="1465862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4"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85372</xdr:rowOff>
    </xdr:from>
    <xdr:to>
      <xdr:col>77</xdr:col>
      <xdr:colOff>44450</xdr:colOff>
      <xdr:row>85</xdr:row>
      <xdr:rowOff>125589</xdr:rowOff>
    </xdr:to>
    <xdr:cxnSp macro="">
      <xdr:nvCxnSpPr>
        <xdr:cNvPr id="256" name="直線コネクタ 255"/>
        <xdr:cNvCxnSpPr/>
      </xdr:nvCxnSpPr>
      <xdr:spPr>
        <a:xfrm>
          <a:off x="15290800" y="146586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58" name="テキスト ボックス 257"/>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85</xdr:row>
      <xdr:rowOff>85372</xdr:rowOff>
    </xdr:to>
    <xdr:cxnSp macro="">
      <xdr:nvCxnSpPr>
        <xdr:cNvPr id="259" name="直線コネクタ 258"/>
        <xdr:cNvCxnSpPr/>
      </xdr:nvCxnSpPr>
      <xdr:spPr>
        <a:xfrm>
          <a:off x="14401800" y="14484350"/>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1" name="テキスト ボックス 260"/>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86</xdr:row>
      <xdr:rowOff>34572</xdr:rowOff>
    </xdr:to>
    <xdr:cxnSp macro="">
      <xdr:nvCxnSpPr>
        <xdr:cNvPr id="262" name="直線コネクタ 261"/>
        <xdr:cNvCxnSpPr/>
      </xdr:nvCxnSpPr>
      <xdr:spPr>
        <a:xfrm flipV="1">
          <a:off x="13512800" y="14484350"/>
          <a:ext cx="889000" cy="29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64" name="テキスト ボックス 263"/>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66" name="テキスト ボックス 265"/>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72" name="楕円 271"/>
        <xdr:cNvSpPr/>
      </xdr:nvSpPr>
      <xdr:spPr>
        <a:xfrm>
          <a:off x="169672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6649</xdr:rowOff>
    </xdr:from>
    <xdr:ext cx="762000" cy="259045"/>
    <xdr:sp macro="" textlink="">
      <xdr:nvSpPr>
        <xdr:cNvPr id="273" name="給与水準   （国との比較）該当値テキスト"/>
        <xdr:cNvSpPr txBox="1"/>
      </xdr:nvSpPr>
      <xdr:spPr>
        <a:xfrm>
          <a:off x="17106900" y="1457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74789</xdr:rowOff>
    </xdr:from>
    <xdr:to>
      <xdr:col>77</xdr:col>
      <xdr:colOff>95250</xdr:colOff>
      <xdr:row>86</xdr:row>
      <xdr:rowOff>4939</xdr:rowOff>
    </xdr:to>
    <xdr:sp macro="" textlink="">
      <xdr:nvSpPr>
        <xdr:cNvPr id="274" name="楕円 273"/>
        <xdr:cNvSpPr/>
      </xdr:nvSpPr>
      <xdr:spPr>
        <a:xfrm>
          <a:off x="16129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161166</xdr:rowOff>
    </xdr:from>
    <xdr:ext cx="736600" cy="259045"/>
    <xdr:sp macro="" textlink="">
      <xdr:nvSpPr>
        <xdr:cNvPr id="275" name="テキスト ボックス 274"/>
        <xdr:cNvSpPr txBox="1"/>
      </xdr:nvSpPr>
      <xdr:spPr>
        <a:xfrm>
          <a:off x="15798800" y="14734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34572</xdr:rowOff>
    </xdr:from>
    <xdr:to>
      <xdr:col>73</xdr:col>
      <xdr:colOff>44450</xdr:colOff>
      <xdr:row>85</xdr:row>
      <xdr:rowOff>136172</xdr:rowOff>
    </xdr:to>
    <xdr:sp macro="" textlink="">
      <xdr:nvSpPr>
        <xdr:cNvPr id="276" name="楕円 275"/>
        <xdr:cNvSpPr/>
      </xdr:nvSpPr>
      <xdr:spPr>
        <a:xfrm>
          <a:off x="15240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120949</xdr:rowOff>
    </xdr:from>
    <xdr:ext cx="762000" cy="259045"/>
    <xdr:sp macro="" textlink="">
      <xdr:nvSpPr>
        <xdr:cNvPr id="277" name="テキスト ボックス 276"/>
        <xdr:cNvSpPr txBox="1"/>
      </xdr:nvSpPr>
      <xdr:spPr>
        <a:xfrm>
          <a:off x="14909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78" name="楕円 277"/>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79" name="テキスト ボックス 278"/>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155222</xdr:rowOff>
    </xdr:from>
    <xdr:to>
      <xdr:col>64</xdr:col>
      <xdr:colOff>152400</xdr:colOff>
      <xdr:row>86</xdr:row>
      <xdr:rowOff>85372</xdr:rowOff>
    </xdr:to>
    <xdr:sp macro="" textlink="">
      <xdr:nvSpPr>
        <xdr:cNvPr id="280" name="楕円 279"/>
        <xdr:cNvSpPr/>
      </xdr:nvSpPr>
      <xdr:spPr>
        <a:xfrm>
          <a:off x="13462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70149</xdr:rowOff>
    </xdr:from>
    <xdr:ext cx="762000" cy="259045"/>
    <xdr:sp macro="" textlink="">
      <xdr:nvSpPr>
        <xdr:cNvPr id="281" name="テキスト ボックス 280"/>
        <xdr:cNvSpPr txBox="1"/>
      </xdr:nvSpPr>
      <xdr:spPr>
        <a:xfrm>
          <a:off x="13131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人の増加となった。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これまで職員数の見直しや退職勧奨を進めて一定の成果は得られたが、離島半島部を抱え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行政効率が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良くないこと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、市単独で消防本部を有していること、学校給食の一部が自校式であること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により、全国平均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及び類似団体内平均値を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を上回っている。今後も職員数の適正化を図りつつ、適正な配置に努める。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26488</xdr:rowOff>
    </xdr:from>
    <xdr:to>
      <xdr:col>81</xdr:col>
      <xdr:colOff>44450</xdr:colOff>
      <xdr:row>65</xdr:row>
      <xdr:rowOff>76472</xdr:rowOff>
    </xdr:to>
    <xdr:cxnSp macro="">
      <xdr:nvCxnSpPr>
        <xdr:cNvPr id="318" name="直線コネクタ 317"/>
        <xdr:cNvCxnSpPr/>
      </xdr:nvCxnSpPr>
      <xdr:spPr>
        <a:xfrm>
          <a:off x="16179800" y="11170738"/>
          <a:ext cx="838200" cy="4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48096</xdr:rowOff>
    </xdr:from>
    <xdr:ext cx="762000" cy="259045"/>
    <xdr:sp macro="" textlink="">
      <xdr:nvSpPr>
        <xdr:cNvPr id="319" name="定員管理の状況平均値テキスト"/>
        <xdr:cNvSpPr txBox="1"/>
      </xdr:nvSpPr>
      <xdr:spPr>
        <a:xfrm>
          <a:off x="17106900" y="1050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144508</xdr:rowOff>
    </xdr:from>
    <xdr:to>
      <xdr:col>77</xdr:col>
      <xdr:colOff>44450</xdr:colOff>
      <xdr:row>65</xdr:row>
      <xdr:rowOff>26488</xdr:rowOff>
    </xdr:to>
    <xdr:cxnSp macro="">
      <xdr:nvCxnSpPr>
        <xdr:cNvPr id="321" name="直線コネクタ 320"/>
        <xdr:cNvCxnSpPr/>
      </xdr:nvCxnSpPr>
      <xdr:spPr>
        <a:xfrm>
          <a:off x="15290800" y="11117308"/>
          <a:ext cx="889000" cy="5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105427</xdr:rowOff>
    </xdr:from>
    <xdr:ext cx="736600" cy="259045"/>
    <xdr:sp macro="" textlink="">
      <xdr:nvSpPr>
        <xdr:cNvPr id="323" name="テキスト ボックス 322"/>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144508</xdr:rowOff>
    </xdr:from>
    <xdr:to>
      <xdr:col>72</xdr:col>
      <xdr:colOff>203200</xdr:colOff>
      <xdr:row>64</xdr:row>
      <xdr:rowOff>158297</xdr:rowOff>
    </xdr:to>
    <xdr:cxnSp macro="">
      <xdr:nvCxnSpPr>
        <xdr:cNvPr id="324" name="直線コネクタ 323"/>
        <xdr:cNvCxnSpPr/>
      </xdr:nvCxnSpPr>
      <xdr:spPr>
        <a:xfrm flipV="1">
          <a:off x="14401800" y="11117308"/>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26" name="テキスト ボックス 325"/>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158297</xdr:rowOff>
    </xdr:from>
    <xdr:to>
      <xdr:col>68</xdr:col>
      <xdr:colOff>152400</xdr:colOff>
      <xdr:row>64</xdr:row>
      <xdr:rowOff>163467</xdr:rowOff>
    </xdr:to>
    <xdr:cxnSp macro="">
      <xdr:nvCxnSpPr>
        <xdr:cNvPr id="327" name="直線コネクタ 326"/>
        <xdr:cNvCxnSpPr/>
      </xdr:nvCxnSpPr>
      <xdr:spPr>
        <a:xfrm flipV="1">
          <a:off x="13512800" y="11131097"/>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58890</xdr:rowOff>
    </xdr:from>
    <xdr:ext cx="762000" cy="259045"/>
    <xdr:sp macro="" textlink="">
      <xdr:nvSpPr>
        <xdr:cNvPr id="329" name="テキスト ボックス 328"/>
        <xdr:cNvSpPr txBox="1"/>
      </xdr:nvSpPr>
      <xdr:spPr>
        <a:xfrm>
          <a:off x="14020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0" name="フローチャート: 判断 329"/>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58890</xdr:rowOff>
    </xdr:from>
    <xdr:ext cx="762000" cy="259045"/>
    <xdr:sp macro="" textlink="">
      <xdr:nvSpPr>
        <xdr:cNvPr id="331" name="テキスト ボックス 330"/>
        <xdr:cNvSpPr txBox="1"/>
      </xdr:nvSpPr>
      <xdr:spPr>
        <a:xfrm>
          <a:off x="13131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25672</xdr:rowOff>
    </xdr:from>
    <xdr:to>
      <xdr:col>81</xdr:col>
      <xdr:colOff>95250</xdr:colOff>
      <xdr:row>65</xdr:row>
      <xdr:rowOff>127272</xdr:rowOff>
    </xdr:to>
    <xdr:sp macro="" textlink="">
      <xdr:nvSpPr>
        <xdr:cNvPr id="337" name="楕円 336"/>
        <xdr:cNvSpPr/>
      </xdr:nvSpPr>
      <xdr:spPr>
        <a:xfrm>
          <a:off x="16967200" y="1116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169199</xdr:rowOff>
    </xdr:from>
    <xdr:ext cx="762000" cy="259045"/>
    <xdr:sp macro="" textlink="">
      <xdr:nvSpPr>
        <xdr:cNvPr id="338" name="定員管理の状況該当値テキスト"/>
        <xdr:cNvSpPr txBox="1"/>
      </xdr:nvSpPr>
      <xdr:spPr>
        <a:xfrm>
          <a:off x="17106900" y="1114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147138</xdr:rowOff>
    </xdr:from>
    <xdr:to>
      <xdr:col>77</xdr:col>
      <xdr:colOff>95250</xdr:colOff>
      <xdr:row>65</xdr:row>
      <xdr:rowOff>77288</xdr:rowOff>
    </xdr:to>
    <xdr:sp macro="" textlink="">
      <xdr:nvSpPr>
        <xdr:cNvPr id="339" name="楕円 338"/>
        <xdr:cNvSpPr/>
      </xdr:nvSpPr>
      <xdr:spPr>
        <a:xfrm>
          <a:off x="16129000" y="1111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62065</xdr:rowOff>
    </xdr:from>
    <xdr:ext cx="736600" cy="259045"/>
    <xdr:sp macro="" textlink="">
      <xdr:nvSpPr>
        <xdr:cNvPr id="340" name="テキスト ボックス 339"/>
        <xdr:cNvSpPr txBox="1"/>
      </xdr:nvSpPr>
      <xdr:spPr>
        <a:xfrm>
          <a:off x="15798800" y="11206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93708</xdr:rowOff>
    </xdr:from>
    <xdr:to>
      <xdr:col>73</xdr:col>
      <xdr:colOff>44450</xdr:colOff>
      <xdr:row>65</xdr:row>
      <xdr:rowOff>23858</xdr:rowOff>
    </xdr:to>
    <xdr:sp macro="" textlink="">
      <xdr:nvSpPr>
        <xdr:cNvPr id="341" name="楕円 340"/>
        <xdr:cNvSpPr/>
      </xdr:nvSpPr>
      <xdr:spPr>
        <a:xfrm>
          <a:off x="15240000" y="1106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8635</xdr:rowOff>
    </xdr:from>
    <xdr:ext cx="762000" cy="259045"/>
    <xdr:sp macro="" textlink="">
      <xdr:nvSpPr>
        <xdr:cNvPr id="342" name="テキスト ボックス 341"/>
        <xdr:cNvSpPr txBox="1"/>
      </xdr:nvSpPr>
      <xdr:spPr>
        <a:xfrm>
          <a:off x="14909800" y="11152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107497</xdr:rowOff>
    </xdr:from>
    <xdr:to>
      <xdr:col>68</xdr:col>
      <xdr:colOff>203200</xdr:colOff>
      <xdr:row>65</xdr:row>
      <xdr:rowOff>37647</xdr:rowOff>
    </xdr:to>
    <xdr:sp macro="" textlink="">
      <xdr:nvSpPr>
        <xdr:cNvPr id="343" name="楕円 342"/>
        <xdr:cNvSpPr/>
      </xdr:nvSpPr>
      <xdr:spPr>
        <a:xfrm>
          <a:off x="14351000" y="1108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22424</xdr:rowOff>
    </xdr:from>
    <xdr:ext cx="762000" cy="259045"/>
    <xdr:sp macro="" textlink="">
      <xdr:nvSpPr>
        <xdr:cNvPr id="344" name="テキスト ボックス 343"/>
        <xdr:cNvSpPr txBox="1"/>
      </xdr:nvSpPr>
      <xdr:spPr>
        <a:xfrm>
          <a:off x="14020800" y="11166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112667</xdr:rowOff>
    </xdr:from>
    <xdr:to>
      <xdr:col>64</xdr:col>
      <xdr:colOff>152400</xdr:colOff>
      <xdr:row>65</xdr:row>
      <xdr:rowOff>42817</xdr:rowOff>
    </xdr:to>
    <xdr:sp macro="" textlink="">
      <xdr:nvSpPr>
        <xdr:cNvPr id="345" name="楕円 344"/>
        <xdr:cNvSpPr/>
      </xdr:nvSpPr>
      <xdr:spPr>
        <a:xfrm>
          <a:off x="13462000" y="1108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27594</xdr:rowOff>
    </xdr:from>
    <xdr:ext cx="762000" cy="259045"/>
    <xdr:sp macro="" textlink="">
      <xdr:nvSpPr>
        <xdr:cNvPr id="346" name="テキスト ボックス 345"/>
        <xdr:cNvSpPr txBox="1"/>
      </xdr:nvSpPr>
      <xdr:spPr>
        <a:xfrm>
          <a:off x="13131800" y="1117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　昨年度より</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ポイント減少</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したが、全国平均及び</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類似団体内</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平均値を</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上回っている</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大型事業に伴う地方債の発行が予定されていることから、実質公債費比率の上昇が懸念される。後年度の負担を軽減するよう、これまで以上に公債費の適正化に取り組んでいく必要がある。</a:t>
          </a:r>
          <a:endParaRPr lang="ja-JP" altLang="ja-JP" sz="1300" b="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102616</xdr:rowOff>
    </xdr:from>
    <xdr:to>
      <xdr:col>81</xdr:col>
      <xdr:colOff>44450</xdr:colOff>
      <xdr:row>43</xdr:row>
      <xdr:rowOff>8382</xdr:rowOff>
    </xdr:to>
    <xdr:cxnSp macro="">
      <xdr:nvCxnSpPr>
        <xdr:cNvPr id="378" name="直線コネクタ 377"/>
        <xdr:cNvCxnSpPr/>
      </xdr:nvCxnSpPr>
      <xdr:spPr>
        <a:xfrm flipV="1">
          <a:off x="16179800" y="7303516"/>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27449</xdr:rowOff>
    </xdr:from>
    <xdr:ext cx="762000" cy="259045"/>
    <xdr:sp macro="" textlink="">
      <xdr:nvSpPr>
        <xdr:cNvPr id="379" name="公債費負担の状況平均値テキスト"/>
        <xdr:cNvSpPr txBox="1"/>
      </xdr:nvSpPr>
      <xdr:spPr>
        <a:xfrm>
          <a:off x="17106900" y="688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8382</xdr:rowOff>
    </xdr:from>
    <xdr:to>
      <xdr:col>77</xdr:col>
      <xdr:colOff>44450</xdr:colOff>
      <xdr:row>43</xdr:row>
      <xdr:rowOff>27686</xdr:rowOff>
    </xdr:to>
    <xdr:cxnSp macro="">
      <xdr:nvCxnSpPr>
        <xdr:cNvPr id="381" name="直線コネクタ 380"/>
        <xdr:cNvCxnSpPr/>
      </xdr:nvCxnSpPr>
      <xdr:spPr>
        <a:xfrm flipV="1">
          <a:off x="15290800" y="738073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9161</xdr:rowOff>
    </xdr:from>
    <xdr:ext cx="736600" cy="259045"/>
    <xdr:sp macro="" textlink="">
      <xdr:nvSpPr>
        <xdr:cNvPr id="383" name="テキスト ボックス 382"/>
        <xdr:cNvSpPr txBox="1"/>
      </xdr:nvSpPr>
      <xdr:spPr>
        <a:xfrm>
          <a:off x="15798800" y="686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18034</xdr:rowOff>
    </xdr:from>
    <xdr:to>
      <xdr:col>72</xdr:col>
      <xdr:colOff>203200</xdr:colOff>
      <xdr:row>43</xdr:row>
      <xdr:rowOff>27686</xdr:rowOff>
    </xdr:to>
    <xdr:cxnSp macro="">
      <xdr:nvCxnSpPr>
        <xdr:cNvPr id="384" name="直線コネクタ 383"/>
        <xdr:cNvCxnSpPr/>
      </xdr:nvCxnSpPr>
      <xdr:spPr>
        <a:xfrm>
          <a:off x="14401800" y="73903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6" name="テキスト ボックス 385"/>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18034</xdr:rowOff>
    </xdr:from>
    <xdr:to>
      <xdr:col>68</xdr:col>
      <xdr:colOff>152400</xdr:colOff>
      <xdr:row>43</xdr:row>
      <xdr:rowOff>27686</xdr:rowOff>
    </xdr:to>
    <xdr:cxnSp macro="">
      <xdr:nvCxnSpPr>
        <xdr:cNvPr id="387" name="直線コネクタ 386"/>
        <xdr:cNvCxnSpPr/>
      </xdr:nvCxnSpPr>
      <xdr:spPr>
        <a:xfrm flipV="1">
          <a:off x="13512800" y="73903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88" name="フローチャート: 判断 387"/>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57421</xdr:rowOff>
    </xdr:from>
    <xdr:ext cx="762000" cy="259045"/>
    <xdr:sp macro="" textlink="">
      <xdr:nvSpPr>
        <xdr:cNvPr id="389" name="テキスト ボックス 388"/>
        <xdr:cNvSpPr txBox="1"/>
      </xdr:nvSpPr>
      <xdr:spPr>
        <a:xfrm>
          <a:off x="14020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1" name="テキスト ボックス 390"/>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51816</xdr:rowOff>
    </xdr:from>
    <xdr:to>
      <xdr:col>81</xdr:col>
      <xdr:colOff>95250</xdr:colOff>
      <xdr:row>42</xdr:row>
      <xdr:rowOff>153416</xdr:rowOff>
    </xdr:to>
    <xdr:sp macro="" textlink="">
      <xdr:nvSpPr>
        <xdr:cNvPr id="397" name="楕円 396"/>
        <xdr:cNvSpPr/>
      </xdr:nvSpPr>
      <xdr:spPr>
        <a:xfrm>
          <a:off x="169672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23893</xdr:rowOff>
    </xdr:from>
    <xdr:ext cx="762000" cy="259045"/>
    <xdr:sp macro="" textlink="">
      <xdr:nvSpPr>
        <xdr:cNvPr id="398" name="公債費負担の状況該当値テキスト"/>
        <xdr:cNvSpPr txBox="1"/>
      </xdr:nvSpPr>
      <xdr:spPr>
        <a:xfrm>
          <a:off x="17106900" y="722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129032</xdr:rowOff>
    </xdr:from>
    <xdr:to>
      <xdr:col>77</xdr:col>
      <xdr:colOff>95250</xdr:colOff>
      <xdr:row>43</xdr:row>
      <xdr:rowOff>59182</xdr:rowOff>
    </xdr:to>
    <xdr:sp macro="" textlink="">
      <xdr:nvSpPr>
        <xdr:cNvPr id="399" name="楕円 398"/>
        <xdr:cNvSpPr/>
      </xdr:nvSpPr>
      <xdr:spPr>
        <a:xfrm>
          <a:off x="16129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43959</xdr:rowOff>
    </xdr:from>
    <xdr:ext cx="736600" cy="259045"/>
    <xdr:sp macro="" textlink="">
      <xdr:nvSpPr>
        <xdr:cNvPr id="400" name="テキスト ボックス 399"/>
        <xdr:cNvSpPr txBox="1"/>
      </xdr:nvSpPr>
      <xdr:spPr>
        <a:xfrm>
          <a:off x="15798800" y="7416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148336</xdr:rowOff>
    </xdr:from>
    <xdr:to>
      <xdr:col>73</xdr:col>
      <xdr:colOff>44450</xdr:colOff>
      <xdr:row>43</xdr:row>
      <xdr:rowOff>78486</xdr:rowOff>
    </xdr:to>
    <xdr:sp macro="" textlink="">
      <xdr:nvSpPr>
        <xdr:cNvPr id="401" name="楕円 400"/>
        <xdr:cNvSpPr/>
      </xdr:nvSpPr>
      <xdr:spPr>
        <a:xfrm>
          <a:off x="15240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63263</xdr:rowOff>
    </xdr:from>
    <xdr:ext cx="762000" cy="259045"/>
    <xdr:sp macro="" textlink="">
      <xdr:nvSpPr>
        <xdr:cNvPr id="402" name="テキスト ボックス 401"/>
        <xdr:cNvSpPr txBox="1"/>
      </xdr:nvSpPr>
      <xdr:spPr>
        <a:xfrm>
          <a:off x="14909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138684</xdr:rowOff>
    </xdr:from>
    <xdr:to>
      <xdr:col>68</xdr:col>
      <xdr:colOff>203200</xdr:colOff>
      <xdr:row>43</xdr:row>
      <xdr:rowOff>68834</xdr:rowOff>
    </xdr:to>
    <xdr:sp macro="" textlink="">
      <xdr:nvSpPr>
        <xdr:cNvPr id="403" name="楕円 402"/>
        <xdr:cNvSpPr/>
      </xdr:nvSpPr>
      <xdr:spPr>
        <a:xfrm>
          <a:off x="14351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53611</xdr:rowOff>
    </xdr:from>
    <xdr:ext cx="762000" cy="259045"/>
    <xdr:sp macro="" textlink="">
      <xdr:nvSpPr>
        <xdr:cNvPr id="404" name="テキスト ボックス 403"/>
        <xdr:cNvSpPr txBox="1"/>
      </xdr:nvSpPr>
      <xdr:spPr>
        <a:xfrm>
          <a:off x="14020800" y="742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148336</xdr:rowOff>
    </xdr:from>
    <xdr:to>
      <xdr:col>64</xdr:col>
      <xdr:colOff>152400</xdr:colOff>
      <xdr:row>43</xdr:row>
      <xdr:rowOff>78486</xdr:rowOff>
    </xdr:to>
    <xdr:sp macro="" textlink="">
      <xdr:nvSpPr>
        <xdr:cNvPr id="405" name="楕円 404"/>
        <xdr:cNvSpPr/>
      </xdr:nvSpPr>
      <xdr:spPr>
        <a:xfrm>
          <a:off x="13462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63263</xdr:rowOff>
    </xdr:from>
    <xdr:ext cx="762000" cy="259045"/>
    <xdr:sp macro="" textlink="">
      <xdr:nvSpPr>
        <xdr:cNvPr id="406" name="テキスト ボックス 405"/>
        <xdr:cNvSpPr txBox="1"/>
      </xdr:nvSpPr>
      <xdr:spPr>
        <a:xfrm>
          <a:off x="13131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昨年度より</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11.4</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、全国平均及び類似団体内平均値を下回っている。</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大型事業に伴う地方債の発行が予定されていることから、事業実施の適正化を図り、健全化に努める。</a:t>
          </a:r>
          <a:endParaRPr lang="ja-JP" altLang="ja-JP" sz="1300" b="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150216</xdr:rowOff>
    </xdr:from>
    <xdr:to>
      <xdr:col>81</xdr:col>
      <xdr:colOff>44450</xdr:colOff>
      <xdr:row>15</xdr:row>
      <xdr:rowOff>33782</xdr:rowOff>
    </xdr:to>
    <xdr:cxnSp macro="">
      <xdr:nvCxnSpPr>
        <xdr:cNvPr id="438" name="直線コネクタ 437"/>
        <xdr:cNvCxnSpPr/>
      </xdr:nvCxnSpPr>
      <xdr:spPr>
        <a:xfrm flipV="1">
          <a:off x="16179800" y="2550516"/>
          <a:ext cx="838200" cy="5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152087</xdr:rowOff>
    </xdr:from>
    <xdr:ext cx="762000" cy="259045"/>
    <xdr:sp macro="" textlink="">
      <xdr:nvSpPr>
        <xdr:cNvPr id="439" name="将来負担の状況平均値テキスト"/>
        <xdr:cNvSpPr txBox="1"/>
      </xdr:nvSpPr>
      <xdr:spPr>
        <a:xfrm>
          <a:off x="17106900" y="2552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0" name="フローチャート: 判断 439"/>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33782</xdr:rowOff>
    </xdr:from>
    <xdr:to>
      <xdr:col>77</xdr:col>
      <xdr:colOff>44450</xdr:colOff>
      <xdr:row>15</xdr:row>
      <xdr:rowOff>69494</xdr:rowOff>
    </xdr:to>
    <xdr:cxnSp macro="">
      <xdr:nvCxnSpPr>
        <xdr:cNvPr id="441" name="直線コネクタ 440"/>
        <xdr:cNvCxnSpPr/>
      </xdr:nvCxnSpPr>
      <xdr:spPr>
        <a:xfrm flipV="1">
          <a:off x="15290800" y="2605532"/>
          <a:ext cx="889000" cy="3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2" name="フローチャート: 判断 441"/>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154779</xdr:rowOff>
    </xdr:from>
    <xdr:ext cx="736600" cy="259045"/>
    <xdr:sp macro="" textlink="">
      <xdr:nvSpPr>
        <xdr:cNvPr id="443" name="テキスト ボックス 442"/>
        <xdr:cNvSpPr txBox="1"/>
      </xdr:nvSpPr>
      <xdr:spPr>
        <a:xfrm>
          <a:off x="15798800" y="272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69494</xdr:rowOff>
    </xdr:from>
    <xdr:to>
      <xdr:col>72</xdr:col>
      <xdr:colOff>203200</xdr:colOff>
      <xdr:row>15</xdr:row>
      <xdr:rowOff>124028</xdr:rowOff>
    </xdr:to>
    <xdr:cxnSp macro="">
      <xdr:nvCxnSpPr>
        <xdr:cNvPr id="444" name="直線コネクタ 443"/>
        <xdr:cNvCxnSpPr/>
      </xdr:nvCxnSpPr>
      <xdr:spPr>
        <a:xfrm flipV="1">
          <a:off x="14401800" y="2641244"/>
          <a:ext cx="889000" cy="5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82880</xdr:rowOff>
    </xdr:from>
    <xdr:to>
      <xdr:col>73</xdr:col>
      <xdr:colOff>44450</xdr:colOff>
      <xdr:row>16</xdr:row>
      <xdr:rowOff>13030</xdr:rowOff>
    </xdr:to>
    <xdr:sp macro="" textlink="">
      <xdr:nvSpPr>
        <xdr:cNvPr id="445" name="フローチャート: 判断 444"/>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169257</xdr:rowOff>
    </xdr:from>
    <xdr:ext cx="762000" cy="259045"/>
    <xdr:sp macro="" textlink="">
      <xdr:nvSpPr>
        <xdr:cNvPr id="446" name="テキスト ボックス 445"/>
        <xdr:cNvSpPr txBox="1"/>
      </xdr:nvSpPr>
      <xdr:spPr>
        <a:xfrm>
          <a:off x="14909800" y="27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79146</xdr:rowOff>
    </xdr:from>
    <xdr:to>
      <xdr:col>68</xdr:col>
      <xdr:colOff>152400</xdr:colOff>
      <xdr:row>15</xdr:row>
      <xdr:rowOff>124028</xdr:rowOff>
    </xdr:to>
    <xdr:cxnSp macro="">
      <xdr:nvCxnSpPr>
        <xdr:cNvPr id="447" name="直線コネクタ 446"/>
        <xdr:cNvCxnSpPr/>
      </xdr:nvCxnSpPr>
      <xdr:spPr>
        <a:xfrm>
          <a:off x="13512800" y="2650896"/>
          <a:ext cx="889000" cy="4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95910</xdr:rowOff>
    </xdr:from>
    <xdr:to>
      <xdr:col>68</xdr:col>
      <xdr:colOff>203200</xdr:colOff>
      <xdr:row>16</xdr:row>
      <xdr:rowOff>26060</xdr:rowOff>
    </xdr:to>
    <xdr:sp macro="" textlink="">
      <xdr:nvSpPr>
        <xdr:cNvPr id="448" name="フローチャート: 判断 447"/>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10837</xdr:rowOff>
    </xdr:from>
    <xdr:ext cx="762000" cy="259045"/>
    <xdr:sp macro="" textlink="">
      <xdr:nvSpPr>
        <xdr:cNvPr id="449" name="テキスト ボックス 448"/>
        <xdr:cNvSpPr txBox="1"/>
      </xdr:nvSpPr>
      <xdr:spPr>
        <a:xfrm>
          <a:off x="14020800" y="275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50" name="フローチャート: 判断 449"/>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167327</xdr:rowOff>
    </xdr:from>
    <xdr:ext cx="762000" cy="259045"/>
    <xdr:sp macro="" textlink="">
      <xdr:nvSpPr>
        <xdr:cNvPr id="451" name="テキスト ボックス 450"/>
        <xdr:cNvSpPr txBox="1"/>
      </xdr:nvSpPr>
      <xdr:spPr>
        <a:xfrm>
          <a:off x="13131800" y="27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99416</xdr:rowOff>
    </xdr:from>
    <xdr:to>
      <xdr:col>81</xdr:col>
      <xdr:colOff>95250</xdr:colOff>
      <xdr:row>15</xdr:row>
      <xdr:rowOff>29566</xdr:rowOff>
    </xdr:to>
    <xdr:sp macro="" textlink="">
      <xdr:nvSpPr>
        <xdr:cNvPr id="457" name="楕円 456"/>
        <xdr:cNvSpPr/>
      </xdr:nvSpPr>
      <xdr:spPr>
        <a:xfrm>
          <a:off x="16967200" y="249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20693</xdr:rowOff>
    </xdr:from>
    <xdr:ext cx="762000" cy="259045"/>
    <xdr:sp macro="" textlink="">
      <xdr:nvSpPr>
        <xdr:cNvPr id="458" name="将来負担の状況該当値テキスト"/>
        <xdr:cNvSpPr txBox="1"/>
      </xdr:nvSpPr>
      <xdr:spPr>
        <a:xfrm>
          <a:off x="17106900" y="242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154432</xdr:rowOff>
    </xdr:from>
    <xdr:to>
      <xdr:col>77</xdr:col>
      <xdr:colOff>95250</xdr:colOff>
      <xdr:row>15</xdr:row>
      <xdr:rowOff>84582</xdr:rowOff>
    </xdr:to>
    <xdr:sp macro="" textlink="">
      <xdr:nvSpPr>
        <xdr:cNvPr id="459" name="楕円 458"/>
        <xdr:cNvSpPr/>
      </xdr:nvSpPr>
      <xdr:spPr>
        <a:xfrm>
          <a:off x="16129000" y="255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94759</xdr:rowOff>
    </xdr:from>
    <xdr:ext cx="736600" cy="259045"/>
    <xdr:sp macro="" textlink="">
      <xdr:nvSpPr>
        <xdr:cNvPr id="460" name="テキスト ボックス 459"/>
        <xdr:cNvSpPr txBox="1"/>
      </xdr:nvSpPr>
      <xdr:spPr>
        <a:xfrm>
          <a:off x="15798800" y="2323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18694</xdr:rowOff>
    </xdr:from>
    <xdr:to>
      <xdr:col>73</xdr:col>
      <xdr:colOff>44450</xdr:colOff>
      <xdr:row>15</xdr:row>
      <xdr:rowOff>120294</xdr:rowOff>
    </xdr:to>
    <xdr:sp macro="" textlink="">
      <xdr:nvSpPr>
        <xdr:cNvPr id="461" name="楕円 460"/>
        <xdr:cNvSpPr/>
      </xdr:nvSpPr>
      <xdr:spPr>
        <a:xfrm>
          <a:off x="15240000" y="259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130471</xdr:rowOff>
    </xdr:from>
    <xdr:ext cx="762000" cy="259045"/>
    <xdr:sp macro="" textlink="">
      <xdr:nvSpPr>
        <xdr:cNvPr id="462" name="テキスト ボックス 461"/>
        <xdr:cNvSpPr txBox="1"/>
      </xdr:nvSpPr>
      <xdr:spPr>
        <a:xfrm>
          <a:off x="14909800" y="235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73228</xdr:rowOff>
    </xdr:from>
    <xdr:to>
      <xdr:col>68</xdr:col>
      <xdr:colOff>203200</xdr:colOff>
      <xdr:row>16</xdr:row>
      <xdr:rowOff>3378</xdr:rowOff>
    </xdr:to>
    <xdr:sp macro="" textlink="">
      <xdr:nvSpPr>
        <xdr:cNvPr id="463" name="楕円 462"/>
        <xdr:cNvSpPr/>
      </xdr:nvSpPr>
      <xdr:spPr>
        <a:xfrm>
          <a:off x="14351000" y="264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13555</xdr:rowOff>
    </xdr:from>
    <xdr:ext cx="762000" cy="259045"/>
    <xdr:sp macro="" textlink="">
      <xdr:nvSpPr>
        <xdr:cNvPr id="464" name="テキスト ボックス 463"/>
        <xdr:cNvSpPr txBox="1"/>
      </xdr:nvSpPr>
      <xdr:spPr>
        <a:xfrm>
          <a:off x="14020800" y="2413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28346</xdr:rowOff>
    </xdr:from>
    <xdr:to>
      <xdr:col>64</xdr:col>
      <xdr:colOff>152400</xdr:colOff>
      <xdr:row>15</xdr:row>
      <xdr:rowOff>129946</xdr:rowOff>
    </xdr:to>
    <xdr:sp macro="" textlink="">
      <xdr:nvSpPr>
        <xdr:cNvPr id="465" name="楕円 464"/>
        <xdr:cNvSpPr/>
      </xdr:nvSpPr>
      <xdr:spPr>
        <a:xfrm>
          <a:off x="13462000" y="260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140123</xdr:rowOff>
    </xdr:from>
    <xdr:ext cx="762000" cy="259045"/>
    <xdr:sp macro="" textlink="">
      <xdr:nvSpPr>
        <xdr:cNvPr id="466" name="テキスト ボックス 465"/>
        <xdr:cNvSpPr txBox="1"/>
      </xdr:nvSpPr>
      <xdr:spPr>
        <a:xfrm>
          <a:off x="13131800" y="236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16,739
16,699
79.48
11,965,975
11,598,684
302,787
5,755,498
10,648,450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昨年度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を上回っている。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つの有人離島と半島部を抱えているため行政効率が良くないことや、市単独で消防本部を有していること、学校給食の一部が自校式であること等により、人件費比率が高くなっている。これまでも新規採用の抑制や職員手当の見直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人件費の抑制に取り組んできたが、今後は民間委託の活用等も行い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27940</xdr:rowOff>
    </xdr:to>
    <xdr:cxnSp macro="">
      <xdr:nvCxnSpPr>
        <xdr:cNvPr id="61" name="直線コネクタ 60"/>
        <xdr:cNvCxnSpPr/>
      </xdr:nvCxnSpPr>
      <xdr:spPr>
        <a:xfrm flipV="1">
          <a:off x="4826000" y="580390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17</xdr:rowOff>
    </xdr:from>
    <xdr:ext cx="762000" cy="259045"/>
    <xdr:sp macro="" textlink="">
      <xdr:nvSpPr>
        <xdr:cNvPr id="62" name="人件費最小値テキスト"/>
        <xdr:cNvSpPr txBox="1"/>
      </xdr:nvSpPr>
      <xdr:spPr>
        <a:xfrm>
          <a:off x="4914900" y="685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27940</xdr:rowOff>
    </xdr:from>
    <xdr:to>
      <xdr:col>24</xdr:col>
      <xdr:colOff>114300</xdr:colOff>
      <xdr:row>40</xdr:row>
      <xdr:rowOff>27940</xdr:rowOff>
    </xdr:to>
    <xdr:cxnSp macro="">
      <xdr:nvCxnSpPr>
        <xdr:cNvPr id="63" name="直線コネクタ 62"/>
        <xdr:cNvCxnSpPr/>
      </xdr:nvCxnSpPr>
      <xdr:spPr>
        <a:xfrm>
          <a:off x="4737100" y="688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92710</xdr:rowOff>
    </xdr:from>
    <xdr:to>
      <xdr:col>24</xdr:col>
      <xdr:colOff>25400</xdr:colOff>
      <xdr:row>39</xdr:row>
      <xdr:rowOff>100330</xdr:rowOff>
    </xdr:to>
    <xdr:cxnSp macro="">
      <xdr:nvCxnSpPr>
        <xdr:cNvPr id="66" name="直線コネクタ 65"/>
        <xdr:cNvCxnSpPr/>
      </xdr:nvCxnSpPr>
      <xdr:spPr>
        <a:xfrm flipV="1">
          <a:off x="3987800" y="67792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168927</xdr:rowOff>
    </xdr:from>
    <xdr:ext cx="762000" cy="259045"/>
    <xdr:sp macro="" textlink="">
      <xdr:nvSpPr>
        <xdr:cNvPr id="67" name="人件費平均値テキスト"/>
        <xdr:cNvSpPr txBox="1"/>
      </xdr:nvSpPr>
      <xdr:spPr>
        <a:xfrm>
          <a:off x="4914900" y="616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152400</xdr:rowOff>
    </xdr:from>
    <xdr:to>
      <xdr:col>24</xdr:col>
      <xdr:colOff>76200</xdr:colOff>
      <xdr:row>37</xdr:row>
      <xdr:rowOff>82550</xdr:rowOff>
    </xdr:to>
    <xdr:sp macro="" textlink="">
      <xdr:nvSpPr>
        <xdr:cNvPr id="68" name="フローチャート: 判断 67"/>
        <xdr:cNvSpPr/>
      </xdr:nvSpPr>
      <xdr:spPr>
        <a:xfrm>
          <a:off x="4775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100330</xdr:rowOff>
    </xdr:from>
    <xdr:to>
      <xdr:col>19</xdr:col>
      <xdr:colOff>187325</xdr:colOff>
      <xdr:row>39</xdr:row>
      <xdr:rowOff>115570</xdr:rowOff>
    </xdr:to>
    <xdr:cxnSp macro="">
      <xdr:nvCxnSpPr>
        <xdr:cNvPr id="69" name="直線コネクタ 68"/>
        <xdr:cNvCxnSpPr/>
      </xdr:nvCxnSpPr>
      <xdr:spPr>
        <a:xfrm flipV="1">
          <a:off x="3098800" y="6786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115570</xdr:rowOff>
    </xdr:from>
    <xdr:to>
      <xdr:col>15</xdr:col>
      <xdr:colOff>98425</xdr:colOff>
      <xdr:row>40</xdr:row>
      <xdr:rowOff>149860</xdr:rowOff>
    </xdr:to>
    <xdr:cxnSp macro="">
      <xdr:nvCxnSpPr>
        <xdr:cNvPr id="72" name="直線コネクタ 71"/>
        <xdr:cNvCxnSpPr/>
      </xdr:nvCxnSpPr>
      <xdr:spPr>
        <a:xfrm flipV="1">
          <a:off x="2209800" y="68021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4" name="テキスト ボックス 73"/>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35560</xdr:rowOff>
    </xdr:from>
    <xdr:to>
      <xdr:col>11</xdr:col>
      <xdr:colOff>9525</xdr:colOff>
      <xdr:row>40</xdr:row>
      <xdr:rowOff>149860</xdr:rowOff>
    </xdr:to>
    <xdr:cxnSp macro="">
      <xdr:nvCxnSpPr>
        <xdr:cNvPr id="75" name="直線コネクタ 74"/>
        <xdr:cNvCxnSpPr/>
      </xdr:nvCxnSpPr>
      <xdr:spPr>
        <a:xfrm>
          <a:off x="1320800" y="68935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77" name="テキスト ボックス 76"/>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79" name="テキスト ボックス 78"/>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41910</xdr:rowOff>
    </xdr:from>
    <xdr:to>
      <xdr:col>24</xdr:col>
      <xdr:colOff>76200</xdr:colOff>
      <xdr:row>39</xdr:row>
      <xdr:rowOff>143510</xdr:rowOff>
    </xdr:to>
    <xdr:sp macro="" textlink="">
      <xdr:nvSpPr>
        <xdr:cNvPr id="85" name="楕円 84"/>
        <xdr:cNvSpPr/>
      </xdr:nvSpPr>
      <xdr:spPr>
        <a:xfrm>
          <a:off x="47752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121937</xdr:rowOff>
    </xdr:from>
    <xdr:ext cx="762000" cy="259045"/>
    <xdr:sp macro="" textlink="">
      <xdr:nvSpPr>
        <xdr:cNvPr id="86" name="人件費該当値テキスト"/>
        <xdr:cNvSpPr txBox="1"/>
      </xdr:nvSpPr>
      <xdr:spPr>
        <a:xfrm>
          <a:off x="4914900" y="663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49530</xdr:rowOff>
    </xdr:from>
    <xdr:to>
      <xdr:col>20</xdr:col>
      <xdr:colOff>38100</xdr:colOff>
      <xdr:row>39</xdr:row>
      <xdr:rowOff>151130</xdr:rowOff>
    </xdr:to>
    <xdr:sp macro="" textlink="">
      <xdr:nvSpPr>
        <xdr:cNvPr id="87" name="楕円 86"/>
        <xdr:cNvSpPr/>
      </xdr:nvSpPr>
      <xdr:spPr>
        <a:xfrm>
          <a:off x="3937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135907</xdr:rowOff>
    </xdr:from>
    <xdr:ext cx="736600" cy="259045"/>
    <xdr:sp macro="" textlink="">
      <xdr:nvSpPr>
        <xdr:cNvPr id="88" name="テキスト ボックス 87"/>
        <xdr:cNvSpPr txBox="1"/>
      </xdr:nvSpPr>
      <xdr:spPr>
        <a:xfrm>
          <a:off x="3606800" y="682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64770</xdr:rowOff>
    </xdr:from>
    <xdr:to>
      <xdr:col>15</xdr:col>
      <xdr:colOff>149225</xdr:colOff>
      <xdr:row>39</xdr:row>
      <xdr:rowOff>166370</xdr:rowOff>
    </xdr:to>
    <xdr:sp macro="" textlink="">
      <xdr:nvSpPr>
        <xdr:cNvPr id="89" name="楕円 88"/>
        <xdr:cNvSpPr/>
      </xdr:nvSpPr>
      <xdr:spPr>
        <a:xfrm>
          <a:off x="3048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151147</xdr:rowOff>
    </xdr:from>
    <xdr:ext cx="762000" cy="259045"/>
    <xdr:sp macro="" textlink="">
      <xdr:nvSpPr>
        <xdr:cNvPr id="90" name="テキスト ボックス 89"/>
        <xdr:cNvSpPr txBox="1"/>
      </xdr:nvSpPr>
      <xdr:spPr>
        <a:xfrm>
          <a:off x="2717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99060</xdr:rowOff>
    </xdr:from>
    <xdr:to>
      <xdr:col>11</xdr:col>
      <xdr:colOff>60325</xdr:colOff>
      <xdr:row>41</xdr:row>
      <xdr:rowOff>29210</xdr:rowOff>
    </xdr:to>
    <xdr:sp macro="" textlink="">
      <xdr:nvSpPr>
        <xdr:cNvPr id="91" name="楕円 90"/>
        <xdr:cNvSpPr/>
      </xdr:nvSpPr>
      <xdr:spPr>
        <a:xfrm>
          <a:off x="2159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13987</xdr:rowOff>
    </xdr:from>
    <xdr:ext cx="762000" cy="259045"/>
    <xdr:sp macro="" textlink="">
      <xdr:nvSpPr>
        <xdr:cNvPr id="92" name="テキスト ボックス 91"/>
        <xdr:cNvSpPr txBox="1"/>
      </xdr:nvSpPr>
      <xdr:spPr>
        <a:xfrm>
          <a:off x="1828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156210</xdr:rowOff>
    </xdr:from>
    <xdr:to>
      <xdr:col>6</xdr:col>
      <xdr:colOff>171450</xdr:colOff>
      <xdr:row>40</xdr:row>
      <xdr:rowOff>86360</xdr:rowOff>
    </xdr:to>
    <xdr:sp macro="" textlink="">
      <xdr:nvSpPr>
        <xdr:cNvPr id="93" name="楕円 92"/>
        <xdr:cNvSpPr/>
      </xdr:nvSpPr>
      <xdr:spPr>
        <a:xfrm>
          <a:off x="1270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71137</xdr:rowOff>
    </xdr:from>
    <xdr:ext cx="762000" cy="259045"/>
    <xdr:sp macro="" textlink="">
      <xdr:nvSpPr>
        <xdr:cNvPr id="94" name="テキスト ボックス 93"/>
        <xdr:cNvSpPr txBox="1"/>
      </xdr:nvSpPr>
      <xdr:spPr>
        <a:xfrm>
          <a:off x="939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昨年度より</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ポイント減少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全国平均及び類似団体内平均値を下回っている。今後も、事業の必要性を十分精査し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、適正な事業実施に努める。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2" name="直線コネクタ 121"/>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5" name="物件費最大値テキスト"/>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26" name="直線コネクタ 125"/>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85090</xdr:rowOff>
    </xdr:from>
    <xdr:to>
      <xdr:col>82</xdr:col>
      <xdr:colOff>107950</xdr:colOff>
      <xdr:row>15</xdr:row>
      <xdr:rowOff>92710</xdr:rowOff>
    </xdr:to>
    <xdr:cxnSp macro="">
      <xdr:nvCxnSpPr>
        <xdr:cNvPr id="127" name="直線コネクタ 126"/>
        <xdr:cNvCxnSpPr/>
      </xdr:nvCxnSpPr>
      <xdr:spPr>
        <a:xfrm flipV="1">
          <a:off x="15671800" y="26568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15</xdr:row>
      <xdr:rowOff>153670</xdr:rowOff>
    </xdr:to>
    <xdr:cxnSp macro="">
      <xdr:nvCxnSpPr>
        <xdr:cNvPr id="130" name="直線コネクタ 129"/>
        <xdr:cNvCxnSpPr/>
      </xdr:nvCxnSpPr>
      <xdr:spPr>
        <a:xfrm flipV="1">
          <a:off x="14782800" y="2664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1" name="フローチャート: 判断 130"/>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32" name="テキスト ボックス 131"/>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138430</xdr:rowOff>
    </xdr:from>
    <xdr:to>
      <xdr:col>73</xdr:col>
      <xdr:colOff>180975</xdr:colOff>
      <xdr:row>15</xdr:row>
      <xdr:rowOff>153670</xdr:rowOff>
    </xdr:to>
    <xdr:cxnSp macro="">
      <xdr:nvCxnSpPr>
        <xdr:cNvPr id="133" name="直線コネクタ 132"/>
        <xdr:cNvCxnSpPr/>
      </xdr:nvCxnSpPr>
      <xdr:spPr>
        <a:xfrm>
          <a:off x="13893800" y="2710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4" name="フローチャート: 判断 133"/>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5" name="テキスト ボックス 134"/>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138430</xdr:rowOff>
    </xdr:from>
    <xdr:to>
      <xdr:col>69</xdr:col>
      <xdr:colOff>92075</xdr:colOff>
      <xdr:row>16</xdr:row>
      <xdr:rowOff>58420</xdr:rowOff>
    </xdr:to>
    <xdr:cxnSp macro="">
      <xdr:nvCxnSpPr>
        <xdr:cNvPr id="136" name="直線コネクタ 135"/>
        <xdr:cNvCxnSpPr/>
      </xdr:nvCxnSpPr>
      <xdr:spPr>
        <a:xfrm flipV="1">
          <a:off x="13004800" y="2710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7" name="フローチャート: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8" name="テキスト ボックス 137"/>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39" name="フローチャート: 判断 138"/>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40" name="テキスト ボックス 139"/>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34290</xdr:rowOff>
    </xdr:from>
    <xdr:to>
      <xdr:col>82</xdr:col>
      <xdr:colOff>158750</xdr:colOff>
      <xdr:row>15</xdr:row>
      <xdr:rowOff>135890</xdr:rowOff>
    </xdr:to>
    <xdr:sp macro="" textlink="">
      <xdr:nvSpPr>
        <xdr:cNvPr id="146" name="楕円 145"/>
        <xdr:cNvSpPr/>
      </xdr:nvSpPr>
      <xdr:spPr>
        <a:xfrm>
          <a:off x="164592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50817</xdr:rowOff>
    </xdr:from>
    <xdr:ext cx="762000" cy="259045"/>
    <xdr:sp macro="" textlink="">
      <xdr:nvSpPr>
        <xdr:cNvPr id="147" name="物件費該当値テキスト"/>
        <xdr:cNvSpPr txBox="1"/>
      </xdr:nvSpPr>
      <xdr:spPr>
        <a:xfrm>
          <a:off x="165989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41910</xdr:rowOff>
    </xdr:from>
    <xdr:to>
      <xdr:col>78</xdr:col>
      <xdr:colOff>120650</xdr:colOff>
      <xdr:row>15</xdr:row>
      <xdr:rowOff>143510</xdr:rowOff>
    </xdr:to>
    <xdr:sp macro="" textlink="">
      <xdr:nvSpPr>
        <xdr:cNvPr id="148" name="楕円 147"/>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49" name="テキスト ボックス 148"/>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102870</xdr:rowOff>
    </xdr:from>
    <xdr:to>
      <xdr:col>74</xdr:col>
      <xdr:colOff>31750</xdr:colOff>
      <xdr:row>16</xdr:row>
      <xdr:rowOff>33020</xdr:rowOff>
    </xdr:to>
    <xdr:sp macro="" textlink="">
      <xdr:nvSpPr>
        <xdr:cNvPr id="150" name="楕円 149"/>
        <xdr:cNvSpPr/>
      </xdr:nvSpPr>
      <xdr:spPr>
        <a:xfrm>
          <a:off x="14732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43197</xdr:rowOff>
    </xdr:from>
    <xdr:ext cx="762000" cy="259045"/>
    <xdr:sp macro="" textlink="">
      <xdr:nvSpPr>
        <xdr:cNvPr id="151" name="テキスト ボックス 150"/>
        <xdr:cNvSpPr txBox="1"/>
      </xdr:nvSpPr>
      <xdr:spPr>
        <a:xfrm>
          <a:off x="14401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87630</xdr:rowOff>
    </xdr:from>
    <xdr:to>
      <xdr:col>69</xdr:col>
      <xdr:colOff>142875</xdr:colOff>
      <xdr:row>16</xdr:row>
      <xdr:rowOff>17780</xdr:rowOff>
    </xdr:to>
    <xdr:sp macro="" textlink="">
      <xdr:nvSpPr>
        <xdr:cNvPr id="152" name="楕円 151"/>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27957</xdr:rowOff>
    </xdr:from>
    <xdr:ext cx="762000" cy="259045"/>
    <xdr:sp macro="" textlink="">
      <xdr:nvSpPr>
        <xdr:cNvPr id="153" name="テキスト ボックス 152"/>
        <xdr:cNvSpPr txBox="1"/>
      </xdr:nvSpPr>
      <xdr:spPr>
        <a:xfrm>
          <a:off x="13512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54" name="楕円 153"/>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55" name="テキスト ボックス 154"/>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　昨年度</a:t>
          </a:r>
          <a:r>
            <a:rPr kumimoji="1" lang="ja-JP" altLang="en-US" sz="1300" u="none">
              <a:solidFill>
                <a:schemeClr val="dk1"/>
              </a:solidFill>
              <a:effectLst/>
              <a:latin typeface="ＭＳ Ｐゴシック" panose="020B0600070205080204" pitchFamily="50" charset="-128"/>
              <a:ea typeface="ＭＳ Ｐゴシック" panose="020B0600070205080204" pitchFamily="50" charset="-128"/>
              <a:cs typeface="+mn-cs"/>
            </a:rPr>
            <a:t>と横ばいであり</a:t>
          </a:r>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、全国平均</a:t>
          </a:r>
          <a:r>
            <a:rPr kumimoji="1" lang="ja-JP" altLang="en-US" sz="1300" u="none">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下回っているものの、類似団体</a:t>
          </a:r>
          <a:r>
            <a:rPr kumimoji="1" lang="ja-JP" altLang="en-US" sz="1300" u="none">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u="none">
              <a:solidFill>
                <a:schemeClr val="dk1"/>
              </a:solidFill>
              <a:effectLst/>
              <a:latin typeface="ＭＳ Ｐゴシック" panose="020B0600070205080204" pitchFamily="50" charset="-128"/>
              <a:ea typeface="ＭＳ Ｐゴシック" panose="020B0600070205080204" pitchFamily="50" charset="-128"/>
              <a:cs typeface="+mn-cs"/>
            </a:rPr>
            <a:t>値は</a:t>
          </a:r>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上回っている。</a:t>
          </a:r>
          <a:r>
            <a:rPr kumimoji="1" lang="ja-JP" altLang="en-US" sz="1300" u="none">
              <a:solidFill>
                <a:schemeClr val="dk1"/>
              </a:solidFill>
              <a:effectLst/>
              <a:latin typeface="ＭＳ Ｐゴシック" panose="020B0600070205080204" pitchFamily="50" charset="-128"/>
              <a:ea typeface="ＭＳ Ｐゴシック" panose="020B0600070205080204" pitchFamily="50" charset="-128"/>
              <a:cs typeface="+mn-cs"/>
            </a:rPr>
            <a:t>大きな割合を占めているのは、</a:t>
          </a:r>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保育所運営費、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介護給付費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生活保護扶助費等</a:t>
          </a:r>
          <a:r>
            <a:rPr kumimoji="1" lang="ja-JP" altLang="en-US" sz="1300" u="none">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。今後も高齢化の進行により、扶助費は高い水準で推移していくものと予測される。</a:t>
          </a:r>
          <a:endParaRPr lang="ja-JP" altLang="ja-JP" sz="1300" u="none">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5" name="直線コネクタ 184"/>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6"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7" name="直線コネクタ 186"/>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8"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9" name="直線コネクタ 188"/>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78015</xdr:rowOff>
    </xdr:from>
    <xdr:to>
      <xdr:col>24</xdr:col>
      <xdr:colOff>25400</xdr:colOff>
      <xdr:row>58</xdr:row>
      <xdr:rowOff>78015</xdr:rowOff>
    </xdr:to>
    <xdr:cxnSp macro="">
      <xdr:nvCxnSpPr>
        <xdr:cNvPr id="190" name="直線コネクタ 189"/>
        <xdr:cNvCxnSpPr/>
      </xdr:nvCxnSpPr>
      <xdr:spPr>
        <a:xfrm>
          <a:off x="3987800" y="10022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91"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2" name="フローチャート: 判断 191"/>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45357</xdr:rowOff>
    </xdr:from>
    <xdr:to>
      <xdr:col>19</xdr:col>
      <xdr:colOff>187325</xdr:colOff>
      <xdr:row>58</xdr:row>
      <xdr:rowOff>78015</xdr:rowOff>
    </xdr:to>
    <xdr:cxnSp macro="">
      <xdr:nvCxnSpPr>
        <xdr:cNvPr id="193" name="直線コネクタ 192"/>
        <xdr:cNvCxnSpPr/>
      </xdr:nvCxnSpPr>
      <xdr:spPr>
        <a:xfrm>
          <a:off x="3098800" y="99894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4" name="フローチャート: 判断 193"/>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8362</xdr:rowOff>
    </xdr:from>
    <xdr:ext cx="736600" cy="259045"/>
    <xdr:sp macro="" textlink="">
      <xdr:nvSpPr>
        <xdr:cNvPr id="195" name="テキスト ボックス 194"/>
        <xdr:cNvSpPr txBox="1"/>
      </xdr:nvSpPr>
      <xdr:spPr>
        <a:xfrm>
          <a:off x="3606800" y="960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45357</xdr:rowOff>
    </xdr:from>
    <xdr:to>
      <xdr:col>15</xdr:col>
      <xdr:colOff>98425</xdr:colOff>
      <xdr:row>58</xdr:row>
      <xdr:rowOff>94343</xdr:rowOff>
    </xdr:to>
    <xdr:cxnSp macro="">
      <xdr:nvCxnSpPr>
        <xdr:cNvPr id="196" name="直線コネクタ 195"/>
        <xdr:cNvCxnSpPr/>
      </xdr:nvCxnSpPr>
      <xdr:spPr>
        <a:xfrm flipV="1">
          <a:off x="2209800" y="99894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7" name="フローチャート: 判断 196"/>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8" name="テキスト ボックス 197"/>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102507</xdr:rowOff>
    </xdr:from>
    <xdr:to>
      <xdr:col>11</xdr:col>
      <xdr:colOff>9525</xdr:colOff>
      <xdr:row>58</xdr:row>
      <xdr:rowOff>94343</xdr:rowOff>
    </xdr:to>
    <xdr:cxnSp macro="">
      <xdr:nvCxnSpPr>
        <xdr:cNvPr id="199" name="直線コネクタ 198"/>
        <xdr:cNvCxnSpPr/>
      </xdr:nvCxnSpPr>
      <xdr:spPr>
        <a:xfrm>
          <a:off x="1320800" y="98751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1" name="テキスト ボックス 200"/>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2" name="フローチャート: 判断 201"/>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3" name="テキスト ボックス 202"/>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27215</xdr:rowOff>
    </xdr:from>
    <xdr:to>
      <xdr:col>24</xdr:col>
      <xdr:colOff>76200</xdr:colOff>
      <xdr:row>58</xdr:row>
      <xdr:rowOff>128815</xdr:rowOff>
    </xdr:to>
    <xdr:sp macro="" textlink="">
      <xdr:nvSpPr>
        <xdr:cNvPr id="209" name="楕円 208"/>
        <xdr:cNvSpPr/>
      </xdr:nvSpPr>
      <xdr:spPr>
        <a:xfrm>
          <a:off x="47752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170742</xdr:rowOff>
    </xdr:from>
    <xdr:ext cx="762000" cy="259045"/>
    <xdr:sp macro="" textlink="">
      <xdr:nvSpPr>
        <xdr:cNvPr id="210" name="扶助費該当値テキスト"/>
        <xdr:cNvSpPr txBox="1"/>
      </xdr:nvSpPr>
      <xdr:spPr>
        <a:xfrm>
          <a:off x="49149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27215</xdr:rowOff>
    </xdr:from>
    <xdr:to>
      <xdr:col>20</xdr:col>
      <xdr:colOff>38100</xdr:colOff>
      <xdr:row>58</xdr:row>
      <xdr:rowOff>128815</xdr:rowOff>
    </xdr:to>
    <xdr:sp macro="" textlink="">
      <xdr:nvSpPr>
        <xdr:cNvPr id="211" name="楕円 210"/>
        <xdr:cNvSpPr/>
      </xdr:nvSpPr>
      <xdr:spPr>
        <a:xfrm>
          <a:off x="3937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113592</xdr:rowOff>
    </xdr:from>
    <xdr:ext cx="736600" cy="259045"/>
    <xdr:sp macro="" textlink="">
      <xdr:nvSpPr>
        <xdr:cNvPr id="212" name="テキスト ボックス 211"/>
        <xdr:cNvSpPr txBox="1"/>
      </xdr:nvSpPr>
      <xdr:spPr>
        <a:xfrm>
          <a:off x="3606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166007</xdr:rowOff>
    </xdr:from>
    <xdr:to>
      <xdr:col>15</xdr:col>
      <xdr:colOff>149225</xdr:colOff>
      <xdr:row>58</xdr:row>
      <xdr:rowOff>96157</xdr:rowOff>
    </xdr:to>
    <xdr:sp macro="" textlink="">
      <xdr:nvSpPr>
        <xdr:cNvPr id="213" name="楕円 212"/>
        <xdr:cNvSpPr/>
      </xdr:nvSpPr>
      <xdr:spPr>
        <a:xfrm>
          <a:off x="3048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80934</xdr:rowOff>
    </xdr:from>
    <xdr:ext cx="762000" cy="259045"/>
    <xdr:sp macro="" textlink="">
      <xdr:nvSpPr>
        <xdr:cNvPr id="214" name="テキスト ボックス 213"/>
        <xdr:cNvSpPr txBox="1"/>
      </xdr:nvSpPr>
      <xdr:spPr>
        <a:xfrm>
          <a:off x="2717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43543</xdr:rowOff>
    </xdr:from>
    <xdr:to>
      <xdr:col>11</xdr:col>
      <xdr:colOff>60325</xdr:colOff>
      <xdr:row>58</xdr:row>
      <xdr:rowOff>145143</xdr:rowOff>
    </xdr:to>
    <xdr:sp macro="" textlink="">
      <xdr:nvSpPr>
        <xdr:cNvPr id="215" name="楕円 214"/>
        <xdr:cNvSpPr/>
      </xdr:nvSpPr>
      <xdr:spPr>
        <a:xfrm>
          <a:off x="2159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129920</xdr:rowOff>
    </xdr:from>
    <xdr:ext cx="762000" cy="259045"/>
    <xdr:sp macro="" textlink="">
      <xdr:nvSpPr>
        <xdr:cNvPr id="216" name="テキスト ボックス 215"/>
        <xdr:cNvSpPr txBox="1"/>
      </xdr:nvSpPr>
      <xdr:spPr>
        <a:xfrm>
          <a:off x="1828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17" name="楕円 216"/>
        <xdr:cNvSpPr/>
      </xdr:nvSpPr>
      <xdr:spPr>
        <a:xfrm>
          <a:off x="1270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18" name="テキスト ボックス 217"/>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昨年度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したが、全国平均及び類似団体内平均値を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回っている。繰出金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公共下水道事業特別会計は減少したが、介護保険事業特別会計は増加しており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、今後は介護予防事業を適正に実施しながら、健全運営に努める。また、その他特別事業会計への繰出金も内容等を十分精査し、安易な繰出は行わないよう努める。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46" name="直線コネクタ 245"/>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7"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48" name="直線コネクタ 247"/>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49"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0" name="直線コネクタ 249"/>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50800</xdr:rowOff>
    </xdr:from>
    <xdr:to>
      <xdr:col>82</xdr:col>
      <xdr:colOff>107950</xdr:colOff>
      <xdr:row>60</xdr:row>
      <xdr:rowOff>96520</xdr:rowOff>
    </xdr:to>
    <xdr:cxnSp macro="">
      <xdr:nvCxnSpPr>
        <xdr:cNvPr id="251" name="直線コネクタ 250"/>
        <xdr:cNvCxnSpPr/>
      </xdr:nvCxnSpPr>
      <xdr:spPr>
        <a:xfrm flipV="1">
          <a:off x="15671800" y="103378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2" name="その他平均値テキスト"/>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3" name="フローチャート: 判断 252"/>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81280</xdr:rowOff>
    </xdr:from>
    <xdr:to>
      <xdr:col>78</xdr:col>
      <xdr:colOff>69850</xdr:colOff>
      <xdr:row>60</xdr:row>
      <xdr:rowOff>96520</xdr:rowOff>
    </xdr:to>
    <xdr:cxnSp macro="">
      <xdr:nvCxnSpPr>
        <xdr:cNvPr id="254" name="直線コネクタ 253"/>
        <xdr:cNvCxnSpPr/>
      </xdr:nvCxnSpPr>
      <xdr:spPr>
        <a:xfrm>
          <a:off x="14782800" y="10368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5" name="フローチャート: 判断 254"/>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100347</xdr:rowOff>
    </xdr:from>
    <xdr:ext cx="736600" cy="259045"/>
    <xdr:sp macro="" textlink="">
      <xdr:nvSpPr>
        <xdr:cNvPr id="256" name="テキスト ボックス 255"/>
        <xdr:cNvSpPr txBox="1"/>
      </xdr:nvSpPr>
      <xdr:spPr>
        <a:xfrm>
          <a:off x="15290800" y="953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123190</xdr:rowOff>
    </xdr:from>
    <xdr:to>
      <xdr:col>73</xdr:col>
      <xdr:colOff>180975</xdr:colOff>
      <xdr:row>60</xdr:row>
      <xdr:rowOff>81280</xdr:rowOff>
    </xdr:to>
    <xdr:cxnSp macro="">
      <xdr:nvCxnSpPr>
        <xdr:cNvPr id="257" name="直線コネクタ 256"/>
        <xdr:cNvCxnSpPr/>
      </xdr:nvCxnSpPr>
      <xdr:spPr>
        <a:xfrm>
          <a:off x="13893800" y="102387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8" name="フローチャート: 判断 257"/>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9" name="テキスト ボックス 258"/>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123190</xdr:rowOff>
    </xdr:from>
    <xdr:to>
      <xdr:col>69</xdr:col>
      <xdr:colOff>92075</xdr:colOff>
      <xdr:row>60</xdr:row>
      <xdr:rowOff>5080</xdr:rowOff>
    </xdr:to>
    <xdr:cxnSp macro="">
      <xdr:nvCxnSpPr>
        <xdr:cNvPr id="260" name="直線コネクタ 259"/>
        <xdr:cNvCxnSpPr/>
      </xdr:nvCxnSpPr>
      <xdr:spPr>
        <a:xfrm flipV="1">
          <a:off x="13004800" y="10238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1" name="フローチャート: 判断 260"/>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12717</xdr:rowOff>
    </xdr:from>
    <xdr:ext cx="762000" cy="259045"/>
    <xdr:sp macro="" textlink="">
      <xdr:nvSpPr>
        <xdr:cNvPr id="262" name="テキスト ボックス 261"/>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3" name="フローチャート: 判断 262"/>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43197</xdr:rowOff>
    </xdr:from>
    <xdr:ext cx="762000" cy="259045"/>
    <xdr:sp macro="" textlink="">
      <xdr:nvSpPr>
        <xdr:cNvPr id="264" name="テキスト ボックス 263"/>
        <xdr:cNvSpPr txBox="1"/>
      </xdr:nvSpPr>
      <xdr:spPr>
        <a:xfrm>
          <a:off x="12623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0</xdr:rowOff>
    </xdr:from>
    <xdr:to>
      <xdr:col>82</xdr:col>
      <xdr:colOff>158750</xdr:colOff>
      <xdr:row>60</xdr:row>
      <xdr:rowOff>101600</xdr:rowOff>
    </xdr:to>
    <xdr:sp macro="" textlink="">
      <xdr:nvSpPr>
        <xdr:cNvPr id="270" name="楕円 269"/>
        <xdr:cNvSpPr/>
      </xdr:nvSpPr>
      <xdr:spPr>
        <a:xfrm>
          <a:off x="16459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143527</xdr:rowOff>
    </xdr:from>
    <xdr:ext cx="762000" cy="259045"/>
    <xdr:sp macro="" textlink="">
      <xdr:nvSpPr>
        <xdr:cNvPr id="271" name="その他該当値テキスト"/>
        <xdr:cNvSpPr txBox="1"/>
      </xdr:nvSpPr>
      <xdr:spPr>
        <a:xfrm>
          <a:off x="165989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45720</xdr:rowOff>
    </xdr:from>
    <xdr:to>
      <xdr:col>78</xdr:col>
      <xdr:colOff>120650</xdr:colOff>
      <xdr:row>60</xdr:row>
      <xdr:rowOff>147320</xdr:rowOff>
    </xdr:to>
    <xdr:sp macro="" textlink="">
      <xdr:nvSpPr>
        <xdr:cNvPr id="272" name="楕円 271"/>
        <xdr:cNvSpPr/>
      </xdr:nvSpPr>
      <xdr:spPr>
        <a:xfrm>
          <a:off x="156210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132097</xdr:rowOff>
    </xdr:from>
    <xdr:ext cx="736600" cy="259045"/>
    <xdr:sp macro="" textlink="">
      <xdr:nvSpPr>
        <xdr:cNvPr id="273" name="テキスト ボックス 272"/>
        <xdr:cNvSpPr txBox="1"/>
      </xdr:nvSpPr>
      <xdr:spPr>
        <a:xfrm>
          <a:off x="15290800" y="1041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30480</xdr:rowOff>
    </xdr:from>
    <xdr:to>
      <xdr:col>74</xdr:col>
      <xdr:colOff>31750</xdr:colOff>
      <xdr:row>60</xdr:row>
      <xdr:rowOff>132080</xdr:rowOff>
    </xdr:to>
    <xdr:sp macro="" textlink="">
      <xdr:nvSpPr>
        <xdr:cNvPr id="274" name="楕円 273"/>
        <xdr:cNvSpPr/>
      </xdr:nvSpPr>
      <xdr:spPr>
        <a:xfrm>
          <a:off x="14732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116857</xdr:rowOff>
    </xdr:from>
    <xdr:ext cx="762000" cy="259045"/>
    <xdr:sp macro="" textlink="">
      <xdr:nvSpPr>
        <xdr:cNvPr id="275" name="テキスト ボックス 274"/>
        <xdr:cNvSpPr txBox="1"/>
      </xdr:nvSpPr>
      <xdr:spPr>
        <a:xfrm>
          <a:off x="14401800" y="104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72390</xdr:rowOff>
    </xdr:from>
    <xdr:to>
      <xdr:col>69</xdr:col>
      <xdr:colOff>142875</xdr:colOff>
      <xdr:row>60</xdr:row>
      <xdr:rowOff>2540</xdr:rowOff>
    </xdr:to>
    <xdr:sp macro="" textlink="">
      <xdr:nvSpPr>
        <xdr:cNvPr id="276" name="楕円 275"/>
        <xdr:cNvSpPr/>
      </xdr:nvSpPr>
      <xdr:spPr>
        <a:xfrm>
          <a:off x="13843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158767</xdr:rowOff>
    </xdr:from>
    <xdr:ext cx="762000" cy="259045"/>
    <xdr:sp macro="" textlink="">
      <xdr:nvSpPr>
        <xdr:cNvPr id="277" name="テキスト ボックス 276"/>
        <xdr:cNvSpPr txBox="1"/>
      </xdr:nvSpPr>
      <xdr:spPr>
        <a:xfrm>
          <a:off x="135128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125730</xdr:rowOff>
    </xdr:from>
    <xdr:to>
      <xdr:col>65</xdr:col>
      <xdr:colOff>53975</xdr:colOff>
      <xdr:row>60</xdr:row>
      <xdr:rowOff>55880</xdr:rowOff>
    </xdr:to>
    <xdr:sp macro="" textlink="">
      <xdr:nvSpPr>
        <xdr:cNvPr id="278" name="楕円 277"/>
        <xdr:cNvSpPr/>
      </xdr:nvSpPr>
      <xdr:spPr>
        <a:xfrm>
          <a:off x="12954000" y="102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40657</xdr:rowOff>
    </xdr:from>
    <xdr:ext cx="762000" cy="259045"/>
    <xdr:sp macro="" textlink="">
      <xdr:nvSpPr>
        <xdr:cNvPr id="279" name="テキスト ボックス 278"/>
        <xdr:cNvSpPr txBox="1"/>
      </xdr:nvSpPr>
      <xdr:spPr>
        <a:xfrm>
          <a:off x="12623800" y="1032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昨年度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と横ばいであり、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全国平均及び類似団体内平均値を下回っている。今後も補助の妥当性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必要性、有効性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を精査し、経費の縮減に努める。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4" name="直線コネクタ 303"/>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7"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8" name="直線コネクタ 307"/>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40132</xdr:rowOff>
    </xdr:from>
    <xdr:to>
      <xdr:col>82</xdr:col>
      <xdr:colOff>107950</xdr:colOff>
      <xdr:row>34</xdr:row>
      <xdr:rowOff>40132</xdr:rowOff>
    </xdr:to>
    <xdr:cxnSp macro="">
      <xdr:nvCxnSpPr>
        <xdr:cNvPr id="309" name="直線コネクタ 308"/>
        <xdr:cNvCxnSpPr/>
      </xdr:nvCxnSpPr>
      <xdr:spPr>
        <a:xfrm>
          <a:off x="15671800" y="58694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10" name="補助費等平均値テキスト"/>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1" name="フローチャート: 判断 310"/>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40132</xdr:rowOff>
    </xdr:from>
    <xdr:to>
      <xdr:col>78</xdr:col>
      <xdr:colOff>69850</xdr:colOff>
      <xdr:row>34</xdr:row>
      <xdr:rowOff>53848</xdr:rowOff>
    </xdr:to>
    <xdr:cxnSp macro="">
      <xdr:nvCxnSpPr>
        <xdr:cNvPr id="312" name="直線コネクタ 311"/>
        <xdr:cNvCxnSpPr/>
      </xdr:nvCxnSpPr>
      <xdr:spPr>
        <a:xfrm flipV="1">
          <a:off x="14782800" y="58694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4" name="テキスト ボックス 313"/>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44704</xdr:rowOff>
    </xdr:from>
    <xdr:to>
      <xdr:col>73</xdr:col>
      <xdr:colOff>180975</xdr:colOff>
      <xdr:row>34</xdr:row>
      <xdr:rowOff>53848</xdr:rowOff>
    </xdr:to>
    <xdr:cxnSp macro="">
      <xdr:nvCxnSpPr>
        <xdr:cNvPr id="315" name="直線コネクタ 314"/>
        <xdr:cNvCxnSpPr/>
      </xdr:nvCxnSpPr>
      <xdr:spPr>
        <a:xfrm>
          <a:off x="13893800" y="58740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6" name="フローチャート: 判断 315"/>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7" name="テキスト ボックス 316"/>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40132</xdr:rowOff>
    </xdr:from>
    <xdr:to>
      <xdr:col>69</xdr:col>
      <xdr:colOff>92075</xdr:colOff>
      <xdr:row>34</xdr:row>
      <xdr:rowOff>44704</xdr:rowOff>
    </xdr:to>
    <xdr:cxnSp macro="">
      <xdr:nvCxnSpPr>
        <xdr:cNvPr id="318" name="直線コネクタ 317"/>
        <xdr:cNvCxnSpPr/>
      </xdr:nvCxnSpPr>
      <xdr:spPr>
        <a:xfrm>
          <a:off x="13004800" y="58694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0" name="テキスト ボックス 319"/>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1" name="フローチャート: 判断 320"/>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2" name="テキスト ボックス 321"/>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160782</xdr:rowOff>
    </xdr:from>
    <xdr:to>
      <xdr:col>82</xdr:col>
      <xdr:colOff>158750</xdr:colOff>
      <xdr:row>34</xdr:row>
      <xdr:rowOff>90932</xdr:rowOff>
    </xdr:to>
    <xdr:sp macro="" textlink="">
      <xdr:nvSpPr>
        <xdr:cNvPr id="328" name="楕円 327"/>
        <xdr:cNvSpPr/>
      </xdr:nvSpPr>
      <xdr:spPr>
        <a:xfrm>
          <a:off x="164592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69359</xdr:rowOff>
    </xdr:from>
    <xdr:ext cx="762000" cy="259045"/>
    <xdr:sp macro="" textlink="">
      <xdr:nvSpPr>
        <xdr:cNvPr id="329" name="補助費等該当値テキスト"/>
        <xdr:cNvSpPr txBox="1"/>
      </xdr:nvSpPr>
      <xdr:spPr>
        <a:xfrm>
          <a:off x="16598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160782</xdr:rowOff>
    </xdr:from>
    <xdr:to>
      <xdr:col>78</xdr:col>
      <xdr:colOff>120650</xdr:colOff>
      <xdr:row>34</xdr:row>
      <xdr:rowOff>90932</xdr:rowOff>
    </xdr:to>
    <xdr:sp macro="" textlink="">
      <xdr:nvSpPr>
        <xdr:cNvPr id="330" name="楕円 329"/>
        <xdr:cNvSpPr/>
      </xdr:nvSpPr>
      <xdr:spPr>
        <a:xfrm>
          <a:off x="15621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101109</xdr:rowOff>
    </xdr:from>
    <xdr:ext cx="736600" cy="259045"/>
    <xdr:sp macro="" textlink="">
      <xdr:nvSpPr>
        <xdr:cNvPr id="331" name="テキスト ボックス 330"/>
        <xdr:cNvSpPr txBox="1"/>
      </xdr:nvSpPr>
      <xdr:spPr>
        <a:xfrm>
          <a:off x="15290800" y="558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3048</xdr:rowOff>
    </xdr:from>
    <xdr:to>
      <xdr:col>74</xdr:col>
      <xdr:colOff>31750</xdr:colOff>
      <xdr:row>34</xdr:row>
      <xdr:rowOff>104648</xdr:rowOff>
    </xdr:to>
    <xdr:sp macro="" textlink="">
      <xdr:nvSpPr>
        <xdr:cNvPr id="332" name="楕円 331"/>
        <xdr:cNvSpPr/>
      </xdr:nvSpPr>
      <xdr:spPr>
        <a:xfrm>
          <a:off x="14732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114825</xdr:rowOff>
    </xdr:from>
    <xdr:ext cx="762000" cy="259045"/>
    <xdr:sp macro="" textlink="">
      <xdr:nvSpPr>
        <xdr:cNvPr id="333" name="テキスト ボックス 332"/>
        <xdr:cNvSpPr txBox="1"/>
      </xdr:nvSpPr>
      <xdr:spPr>
        <a:xfrm>
          <a:off x="14401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165354</xdr:rowOff>
    </xdr:from>
    <xdr:to>
      <xdr:col>69</xdr:col>
      <xdr:colOff>142875</xdr:colOff>
      <xdr:row>34</xdr:row>
      <xdr:rowOff>95504</xdr:rowOff>
    </xdr:to>
    <xdr:sp macro="" textlink="">
      <xdr:nvSpPr>
        <xdr:cNvPr id="334" name="楕円 333"/>
        <xdr:cNvSpPr/>
      </xdr:nvSpPr>
      <xdr:spPr>
        <a:xfrm>
          <a:off x="13843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105681</xdr:rowOff>
    </xdr:from>
    <xdr:ext cx="762000" cy="259045"/>
    <xdr:sp macro="" textlink="">
      <xdr:nvSpPr>
        <xdr:cNvPr id="335" name="テキスト ボックス 334"/>
        <xdr:cNvSpPr txBox="1"/>
      </xdr:nvSpPr>
      <xdr:spPr>
        <a:xfrm>
          <a:off x="13512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160782</xdr:rowOff>
    </xdr:from>
    <xdr:to>
      <xdr:col>65</xdr:col>
      <xdr:colOff>53975</xdr:colOff>
      <xdr:row>34</xdr:row>
      <xdr:rowOff>90932</xdr:rowOff>
    </xdr:to>
    <xdr:sp macro="" textlink="">
      <xdr:nvSpPr>
        <xdr:cNvPr id="336" name="楕円 335"/>
        <xdr:cNvSpPr/>
      </xdr:nvSpPr>
      <xdr:spPr>
        <a:xfrm>
          <a:off x="12954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101109</xdr:rowOff>
    </xdr:from>
    <xdr:ext cx="762000" cy="259045"/>
    <xdr:sp macro="" textlink="">
      <xdr:nvSpPr>
        <xdr:cNvPr id="337" name="テキスト ボックス 336"/>
        <xdr:cNvSpPr txBox="1"/>
      </xdr:nvSpPr>
      <xdr:spPr>
        <a:xfrm>
          <a:off x="12623800" y="558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昨年度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今後も大型事業を予定していることから、事業の実施に当たっては、内容を慎重に精査するとともに、補助事業等を有効に活用しながら、後年度の負担の軽減を図る。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5" name="直線コネクタ 364"/>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6"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7" name="直線コネクタ 366"/>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8"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69" name="直線コネクタ 368"/>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43180</xdr:rowOff>
    </xdr:from>
    <xdr:to>
      <xdr:col>24</xdr:col>
      <xdr:colOff>25400</xdr:colOff>
      <xdr:row>80</xdr:row>
      <xdr:rowOff>66039</xdr:rowOff>
    </xdr:to>
    <xdr:cxnSp macro="">
      <xdr:nvCxnSpPr>
        <xdr:cNvPr id="370" name="直線コネクタ 369"/>
        <xdr:cNvCxnSpPr/>
      </xdr:nvCxnSpPr>
      <xdr:spPr>
        <a:xfrm flipV="1">
          <a:off x="3987800" y="137591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31766</xdr:rowOff>
    </xdr:from>
    <xdr:ext cx="762000" cy="259045"/>
    <xdr:sp macro="" textlink="">
      <xdr:nvSpPr>
        <xdr:cNvPr id="371" name="公債費平均値テキスト"/>
        <xdr:cNvSpPr txBox="1"/>
      </xdr:nvSpPr>
      <xdr:spPr>
        <a:xfrm>
          <a:off x="4914900" y="13233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2" name="フローチャート: 判断 371"/>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66039</xdr:rowOff>
    </xdr:from>
    <xdr:to>
      <xdr:col>19</xdr:col>
      <xdr:colOff>187325</xdr:colOff>
      <xdr:row>80</xdr:row>
      <xdr:rowOff>88900</xdr:rowOff>
    </xdr:to>
    <xdr:cxnSp macro="">
      <xdr:nvCxnSpPr>
        <xdr:cNvPr id="373" name="直線コネクタ 372"/>
        <xdr:cNvCxnSpPr/>
      </xdr:nvCxnSpPr>
      <xdr:spPr>
        <a:xfrm flipV="1">
          <a:off x="3098800" y="137820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4" name="フローチャート: 判断 373"/>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127016</xdr:rowOff>
    </xdr:from>
    <xdr:ext cx="736600" cy="259045"/>
    <xdr:sp macro="" textlink="">
      <xdr:nvSpPr>
        <xdr:cNvPr id="375" name="テキスト ボックス 374"/>
        <xdr:cNvSpPr txBox="1"/>
      </xdr:nvSpPr>
      <xdr:spPr>
        <a:xfrm>
          <a:off x="3606800" y="13157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20320</xdr:rowOff>
    </xdr:from>
    <xdr:to>
      <xdr:col>15</xdr:col>
      <xdr:colOff>98425</xdr:colOff>
      <xdr:row>80</xdr:row>
      <xdr:rowOff>88900</xdr:rowOff>
    </xdr:to>
    <xdr:cxnSp macro="">
      <xdr:nvCxnSpPr>
        <xdr:cNvPr id="376" name="直線コネクタ 375"/>
        <xdr:cNvCxnSpPr/>
      </xdr:nvCxnSpPr>
      <xdr:spPr>
        <a:xfrm>
          <a:off x="2209800" y="13736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7" name="フローチャート: 判断 376"/>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111777</xdr:rowOff>
    </xdr:from>
    <xdr:ext cx="762000" cy="259045"/>
    <xdr:sp macro="" textlink="">
      <xdr:nvSpPr>
        <xdr:cNvPr id="378" name="テキスト ボックス 377"/>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20320</xdr:rowOff>
    </xdr:from>
    <xdr:to>
      <xdr:col>11</xdr:col>
      <xdr:colOff>9525</xdr:colOff>
      <xdr:row>80</xdr:row>
      <xdr:rowOff>50800</xdr:rowOff>
    </xdr:to>
    <xdr:cxnSp macro="">
      <xdr:nvCxnSpPr>
        <xdr:cNvPr id="379" name="直線コネクタ 378"/>
        <xdr:cNvCxnSpPr/>
      </xdr:nvCxnSpPr>
      <xdr:spPr>
        <a:xfrm flipV="1">
          <a:off x="1320800" y="13736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80" name="フローチャート: 判断 379"/>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134638</xdr:rowOff>
    </xdr:from>
    <xdr:ext cx="762000" cy="259045"/>
    <xdr:sp macro="" textlink="">
      <xdr:nvSpPr>
        <xdr:cNvPr id="381" name="テキスト ボックス 380"/>
        <xdr:cNvSpPr txBox="1"/>
      </xdr:nvSpPr>
      <xdr:spPr>
        <a:xfrm>
          <a:off x="1828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2" name="フローチャート: 判断 381"/>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142257</xdr:rowOff>
    </xdr:from>
    <xdr:ext cx="762000" cy="259045"/>
    <xdr:sp macro="" textlink="">
      <xdr:nvSpPr>
        <xdr:cNvPr id="383" name="テキスト ボックス 382"/>
        <xdr:cNvSpPr txBox="1"/>
      </xdr:nvSpPr>
      <xdr:spPr>
        <a:xfrm>
          <a:off x="939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163830</xdr:rowOff>
    </xdr:from>
    <xdr:to>
      <xdr:col>24</xdr:col>
      <xdr:colOff>76200</xdr:colOff>
      <xdr:row>80</xdr:row>
      <xdr:rowOff>93980</xdr:rowOff>
    </xdr:to>
    <xdr:sp macro="" textlink="">
      <xdr:nvSpPr>
        <xdr:cNvPr id="389" name="楕円 388"/>
        <xdr:cNvSpPr/>
      </xdr:nvSpPr>
      <xdr:spPr>
        <a:xfrm>
          <a:off x="47752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135907</xdr:rowOff>
    </xdr:from>
    <xdr:ext cx="762000" cy="259045"/>
    <xdr:sp macro="" textlink="">
      <xdr:nvSpPr>
        <xdr:cNvPr id="390" name="公債費該当値テキスト"/>
        <xdr:cNvSpPr txBox="1"/>
      </xdr:nvSpPr>
      <xdr:spPr>
        <a:xfrm>
          <a:off x="49149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15239</xdr:rowOff>
    </xdr:from>
    <xdr:to>
      <xdr:col>20</xdr:col>
      <xdr:colOff>38100</xdr:colOff>
      <xdr:row>80</xdr:row>
      <xdr:rowOff>116839</xdr:rowOff>
    </xdr:to>
    <xdr:sp macro="" textlink="">
      <xdr:nvSpPr>
        <xdr:cNvPr id="391" name="楕円 390"/>
        <xdr:cNvSpPr/>
      </xdr:nvSpPr>
      <xdr:spPr>
        <a:xfrm>
          <a:off x="3937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101616</xdr:rowOff>
    </xdr:from>
    <xdr:ext cx="736600" cy="259045"/>
    <xdr:sp macro="" textlink="">
      <xdr:nvSpPr>
        <xdr:cNvPr id="392" name="テキスト ボックス 391"/>
        <xdr:cNvSpPr txBox="1"/>
      </xdr:nvSpPr>
      <xdr:spPr>
        <a:xfrm>
          <a:off x="3606800" y="13817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38100</xdr:rowOff>
    </xdr:from>
    <xdr:to>
      <xdr:col>15</xdr:col>
      <xdr:colOff>149225</xdr:colOff>
      <xdr:row>80</xdr:row>
      <xdr:rowOff>139700</xdr:rowOff>
    </xdr:to>
    <xdr:sp macro="" textlink="">
      <xdr:nvSpPr>
        <xdr:cNvPr id="393" name="楕円 392"/>
        <xdr:cNvSpPr/>
      </xdr:nvSpPr>
      <xdr:spPr>
        <a:xfrm>
          <a:off x="3048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124477</xdr:rowOff>
    </xdr:from>
    <xdr:ext cx="762000" cy="259045"/>
    <xdr:sp macro="" textlink="">
      <xdr:nvSpPr>
        <xdr:cNvPr id="394" name="テキスト ボックス 393"/>
        <xdr:cNvSpPr txBox="1"/>
      </xdr:nvSpPr>
      <xdr:spPr>
        <a:xfrm>
          <a:off x="2717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140970</xdr:rowOff>
    </xdr:from>
    <xdr:to>
      <xdr:col>11</xdr:col>
      <xdr:colOff>60325</xdr:colOff>
      <xdr:row>80</xdr:row>
      <xdr:rowOff>71120</xdr:rowOff>
    </xdr:to>
    <xdr:sp macro="" textlink="">
      <xdr:nvSpPr>
        <xdr:cNvPr id="395" name="楕円 394"/>
        <xdr:cNvSpPr/>
      </xdr:nvSpPr>
      <xdr:spPr>
        <a:xfrm>
          <a:off x="2159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55897</xdr:rowOff>
    </xdr:from>
    <xdr:ext cx="762000" cy="259045"/>
    <xdr:sp macro="" textlink="">
      <xdr:nvSpPr>
        <xdr:cNvPr id="396" name="テキスト ボックス 395"/>
        <xdr:cNvSpPr txBox="1"/>
      </xdr:nvSpPr>
      <xdr:spPr>
        <a:xfrm>
          <a:off x="1828800" y="1377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0</xdr:rowOff>
    </xdr:from>
    <xdr:to>
      <xdr:col>6</xdr:col>
      <xdr:colOff>171450</xdr:colOff>
      <xdr:row>80</xdr:row>
      <xdr:rowOff>101600</xdr:rowOff>
    </xdr:to>
    <xdr:sp macro="" textlink="">
      <xdr:nvSpPr>
        <xdr:cNvPr id="397" name="楕円 396"/>
        <xdr:cNvSpPr/>
      </xdr:nvSpPr>
      <xdr:spPr>
        <a:xfrm>
          <a:off x="1270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86377</xdr:rowOff>
    </xdr:from>
    <xdr:ext cx="762000" cy="259045"/>
    <xdr:sp macro="" textlink="">
      <xdr:nvSpPr>
        <xdr:cNvPr id="398" name="テキスト ボックス 397"/>
        <xdr:cNvSpPr txBox="1"/>
      </xdr:nvSpPr>
      <xdr:spPr>
        <a:xfrm>
          <a:off x="939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昨年度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減少し、全国平均を下回っているものの、類似団体内平均値は上回っている。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財政改革の推進等により経常経費の削減に努めてはいるものの、高齢化率が高い水準にあり、今後も扶助費等の伸びが予測される現下の状況では早急な改善は困難であるが、今後も慎重な財政運営に努め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4" name="直線コネクタ 423"/>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5"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26" name="直線コネクタ 425"/>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27"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28" name="直線コネクタ 427"/>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78994</xdr:rowOff>
    </xdr:from>
    <xdr:to>
      <xdr:col>82</xdr:col>
      <xdr:colOff>107950</xdr:colOff>
      <xdr:row>77</xdr:row>
      <xdr:rowOff>115570</xdr:rowOff>
    </xdr:to>
    <xdr:cxnSp macro="">
      <xdr:nvCxnSpPr>
        <xdr:cNvPr id="429" name="直線コネクタ 428"/>
        <xdr:cNvCxnSpPr/>
      </xdr:nvCxnSpPr>
      <xdr:spPr>
        <a:xfrm flipV="1">
          <a:off x="15671800" y="132806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165879</xdr:rowOff>
    </xdr:from>
    <xdr:ext cx="762000" cy="259045"/>
    <xdr:sp macro="" textlink="">
      <xdr:nvSpPr>
        <xdr:cNvPr id="430" name="公債費以外平均値テキスト"/>
        <xdr:cNvSpPr txBox="1"/>
      </xdr:nvSpPr>
      <xdr:spPr>
        <a:xfrm>
          <a:off x="16598900" y="13024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1" name="フローチャート: 判断 430"/>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77</xdr:row>
      <xdr:rowOff>156718</xdr:rowOff>
    </xdr:to>
    <xdr:cxnSp macro="">
      <xdr:nvCxnSpPr>
        <xdr:cNvPr id="432" name="直線コネクタ 431"/>
        <xdr:cNvCxnSpPr/>
      </xdr:nvCxnSpPr>
      <xdr:spPr>
        <a:xfrm flipV="1">
          <a:off x="14782800" y="133172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3" name="フローチャート: 判断 432"/>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34" name="テキスト ボックス 433"/>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156718</xdr:rowOff>
    </xdr:from>
    <xdr:to>
      <xdr:col>73</xdr:col>
      <xdr:colOff>180975</xdr:colOff>
      <xdr:row>78</xdr:row>
      <xdr:rowOff>26415</xdr:rowOff>
    </xdr:to>
    <xdr:cxnSp macro="">
      <xdr:nvCxnSpPr>
        <xdr:cNvPr id="435" name="直線コネクタ 434"/>
        <xdr:cNvCxnSpPr/>
      </xdr:nvCxnSpPr>
      <xdr:spPr>
        <a:xfrm flipV="1">
          <a:off x="13893800" y="133583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6" name="フローチャート: 判断 435"/>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37" name="テキスト ボックス 436"/>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165863</xdr:rowOff>
    </xdr:from>
    <xdr:to>
      <xdr:col>69</xdr:col>
      <xdr:colOff>92075</xdr:colOff>
      <xdr:row>78</xdr:row>
      <xdr:rowOff>26415</xdr:rowOff>
    </xdr:to>
    <xdr:cxnSp macro="">
      <xdr:nvCxnSpPr>
        <xdr:cNvPr id="438" name="直線コネクタ 437"/>
        <xdr:cNvCxnSpPr/>
      </xdr:nvCxnSpPr>
      <xdr:spPr>
        <a:xfrm>
          <a:off x="13004800" y="133675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9" name="フローチャート: 判断 438"/>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0" name="テキスト ボックス 439"/>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2" name="テキスト ボックス 441"/>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48" name="楕円 447"/>
        <xdr:cNvSpPr/>
      </xdr:nvSpPr>
      <xdr:spPr>
        <a:xfrm>
          <a:off x="16459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271</xdr:rowOff>
    </xdr:from>
    <xdr:ext cx="762000" cy="259045"/>
    <xdr:sp macro="" textlink="">
      <xdr:nvSpPr>
        <xdr:cNvPr id="449" name="公債費以外該当値テキスト"/>
        <xdr:cNvSpPr txBox="1"/>
      </xdr:nvSpPr>
      <xdr:spPr>
        <a:xfrm>
          <a:off x="165989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50" name="楕円 449"/>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51" name="テキスト ボックス 450"/>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105918</xdr:rowOff>
    </xdr:from>
    <xdr:to>
      <xdr:col>74</xdr:col>
      <xdr:colOff>31750</xdr:colOff>
      <xdr:row>78</xdr:row>
      <xdr:rowOff>36068</xdr:rowOff>
    </xdr:to>
    <xdr:sp macro="" textlink="">
      <xdr:nvSpPr>
        <xdr:cNvPr id="452" name="楕円 451"/>
        <xdr:cNvSpPr/>
      </xdr:nvSpPr>
      <xdr:spPr>
        <a:xfrm>
          <a:off x="14732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53" name="テキスト ボックス 452"/>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147065</xdr:rowOff>
    </xdr:from>
    <xdr:to>
      <xdr:col>69</xdr:col>
      <xdr:colOff>142875</xdr:colOff>
      <xdr:row>78</xdr:row>
      <xdr:rowOff>77215</xdr:rowOff>
    </xdr:to>
    <xdr:sp macro="" textlink="">
      <xdr:nvSpPr>
        <xdr:cNvPr id="454" name="楕円 453"/>
        <xdr:cNvSpPr/>
      </xdr:nvSpPr>
      <xdr:spPr>
        <a:xfrm>
          <a:off x="13843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55" name="テキスト ボックス 454"/>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115063</xdr:rowOff>
    </xdr:from>
    <xdr:to>
      <xdr:col>65</xdr:col>
      <xdr:colOff>53975</xdr:colOff>
      <xdr:row>78</xdr:row>
      <xdr:rowOff>45213</xdr:rowOff>
    </xdr:to>
    <xdr:sp macro="" textlink="">
      <xdr:nvSpPr>
        <xdr:cNvPr id="456" name="楕円 455"/>
        <xdr:cNvSpPr/>
      </xdr:nvSpPr>
      <xdr:spPr>
        <a:xfrm>
          <a:off x="12954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29990</xdr:rowOff>
    </xdr:from>
    <xdr:ext cx="762000" cy="259045"/>
    <xdr:sp macro="" textlink="">
      <xdr:nvSpPr>
        <xdr:cNvPr id="457" name="テキスト ボックス 456"/>
        <xdr:cNvSpPr txBox="1"/>
      </xdr:nvSpPr>
      <xdr:spPr>
        <a:xfrm>
          <a:off x="12623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80409</xdr:rowOff>
    </xdr:from>
    <xdr:to>
      <xdr:col>29</xdr:col>
      <xdr:colOff>127000</xdr:colOff>
      <xdr:row>13</xdr:row>
      <xdr:rowOff>135959</xdr:rowOff>
    </xdr:to>
    <xdr:cxnSp macro="">
      <xdr:nvCxnSpPr>
        <xdr:cNvPr id="52" name="直線コネクタ 51"/>
        <xdr:cNvCxnSpPr/>
      </xdr:nvCxnSpPr>
      <xdr:spPr bwMode="auto">
        <a:xfrm flipV="1">
          <a:off x="5003800" y="2356884"/>
          <a:ext cx="647700" cy="55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64551</xdr:rowOff>
    </xdr:from>
    <xdr:ext cx="762000" cy="259045"/>
    <xdr:sp macro="" textlink="">
      <xdr:nvSpPr>
        <xdr:cNvPr id="53" name="人口1人当たり決算額の推移平均値テキスト130"/>
        <xdr:cNvSpPr txBox="1"/>
      </xdr:nvSpPr>
      <xdr:spPr>
        <a:xfrm>
          <a:off x="5740400" y="2683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135959</xdr:rowOff>
    </xdr:from>
    <xdr:to>
      <xdr:col>26</xdr:col>
      <xdr:colOff>50800</xdr:colOff>
      <xdr:row>13</xdr:row>
      <xdr:rowOff>153643</xdr:rowOff>
    </xdr:to>
    <xdr:cxnSp macro="">
      <xdr:nvCxnSpPr>
        <xdr:cNvPr id="55" name="直線コネクタ 54"/>
        <xdr:cNvCxnSpPr/>
      </xdr:nvCxnSpPr>
      <xdr:spPr bwMode="auto">
        <a:xfrm flipV="1">
          <a:off x="4305300" y="2412434"/>
          <a:ext cx="698500" cy="17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87232</xdr:rowOff>
    </xdr:from>
    <xdr:ext cx="736600" cy="259045"/>
    <xdr:sp macro="" textlink="">
      <xdr:nvSpPr>
        <xdr:cNvPr id="57" name="テキスト ボックス 56"/>
        <xdr:cNvSpPr txBox="1"/>
      </xdr:nvSpPr>
      <xdr:spPr>
        <a:xfrm>
          <a:off x="4622800" y="287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134261</xdr:rowOff>
    </xdr:from>
    <xdr:to>
      <xdr:col>22</xdr:col>
      <xdr:colOff>114300</xdr:colOff>
      <xdr:row>13</xdr:row>
      <xdr:rowOff>153643</xdr:rowOff>
    </xdr:to>
    <xdr:cxnSp macro="">
      <xdr:nvCxnSpPr>
        <xdr:cNvPr id="58" name="直線コネクタ 57"/>
        <xdr:cNvCxnSpPr/>
      </xdr:nvCxnSpPr>
      <xdr:spPr bwMode="auto">
        <a:xfrm>
          <a:off x="3606800" y="2410736"/>
          <a:ext cx="698500" cy="19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111790</xdr:rowOff>
    </xdr:from>
    <xdr:ext cx="762000" cy="259045"/>
    <xdr:sp macro="" textlink="">
      <xdr:nvSpPr>
        <xdr:cNvPr id="60" name="テキスト ボックス 59"/>
        <xdr:cNvSpPr txBox="1"/>
      </xdr:nvSpPr>
      <xdr:spPr>
        <a:xfrm>
          <a:off x="3924300" y="290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134261</xdr:rowOff>
    </xdr:from>
    <xdr:to>
      <xdr:col>18</xdr:col>
      <xdr:colOff>177800</xdr:colOff>
      <xdr:row>14</xdr:row>
      <xdr:rowOff>104706</xdr:rowOff>
    </xdr:to>
    <xdr:cxnSp macro="">
      <xdr:nvCxnSpPr>
        <xdr:cNvPr id="61" name="直線コネクタ 60"/>
        <xdr:cNvCxnSpPr/>
      </xdr:nvCxnSpPr>
      <xdr:spPr bwMode="auto">
        <a:xfrm flipV="1">
          <a:off x="2908300" y="2410736"/>
          <a:ext cx="698500" cy="141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126583</xdr:rowOff>
    </xdr:from>
    <xdr:ext cx="762000" cy="259045"/>
    <xdr:sp macro="" textlink="">
      <xdr:nvSpPr>
        <xdr:cNvPr id="63" name="テキスト ボックス 62"/>
        <xdr:cNvSpPr txBox="1"/>
      </xdr:nvSpPr>
      <xdr:spPr>
        <a:xfrm>
          <a:off x="32258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144104</xdr:rowOff>
    </xdr:from>
    <xdr:ext cx="762000" cy="259045"/>
    <xdr:sp macro="" textlink="">
      <xdr:nvSpPr>
        <xdr:cNvPr id="65" name="テキスト ボックス 64"/>
        <xdr:cNvSpPr txBox="1"/>
      </xdr:nvSpPr>
      <xdr:spPr>
        <a:xfrm>
          <a:off x="25273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29609</xdr:rowOff>
    </xdr:from>
    <xdr:to>
      <xdr:col>29</xdr:col>
      <xdr:colOff>177800</xdr:colOff>
      <xdr:row>13</xdr:row>
      <xdr:rowOff>131209</xdr:rowOff>
    </xdr:to>
    <xdr:sp macro="" textlink="">
      <xdr:nvSpPr>
        <xdr:cNvPr id="71" name="楕円 70"/>
        <xdr:cNvSpPr/>
      </xdr:nvSpPr>
      <xdr:spPr bwMode="auto">
        <a:xfrm>
          <a:off x="5600700" y="2306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46136</xdr:rowOff>
    </xdr:from>
    <xdr:ext cx="762000" cy="259045"/>
    <xdr:sp macro="" textlink="">
      <xdr:nvSpPr>
        <xdr:cNvPr id="72" name="人口1人当たり決算額の推移該当値テキスト130"/>
        <xdr:cNvSpPr txBox="1"/>
      </xdr:nvSpPr>
      <xdr:spPr>
        <a:xfrm>
          <a:off x="5740400" y="21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85159</xdr:rowOff>
    </xdr:from>
    <xdr:to>
      <xdr:col>26</xdr:col>
      <xdr:colOff>101600</xdr:colOff>
      <xdr:row>14</xdr:row>
      <xdr:rowOff>15309</xdr:rowOff>
    </xdr:to>
    <xdr:sp macro="" textlink="">
      <xdr:nvSpPr>
        <xdr:cNvPr id="73" name="楕円 72"/>
        <xdr:cNvSpPr/>
      </xdr:nvSpPr>
      <xdr:spPr bwMode="auto">
        <a:xfrm>
          <a:off x="4953000" y="2361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25486</xdr:rowOff>
    </xdr:from>
    <xdr:ext cx="736600" cy="259045"/>
    <xdr:sp macro="" textlink="">
      <xdr:nvSpPr>
        <xdr:cNvPr id="74" name="テキスト ボックス 73"/>
        <xdr:cNvSpPr txBox="1"/>
      </xdr:nvSpPr>
      <xdr:spPr>
        <a:xfrm>
          <a:off x="4622800" y="2130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102843</xdr:rowOff>
    </xdr:from>
    <xdr:to>
      <xdr:col>22</xdr:col>
      <xdr:colOff>165100</xdr:colOff>
      <xdr:row>14</xdr:row>
      <xdr:rowOff>32993</xdr:rowOff>
    </xdr:to>
    <xdr:sp macro="" textlink="">
      <xdr:nvSpPr>
        <xdr:cNvPr id="75" name="楕円 74"/>
        <xdr:cNvSpPr/>
      </xdr:nvSpPr>
      <xdr:spPr bwMode="auto">
        <a:xfrm>
          <a:off x="4254500" y="2379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43170</xdr:rowOff>
    </xdr:from>
    <xdr:ext cx="762000" cy="259045"/>
    <xdr:sp macro="" textlink="">
      <xdr:nvSpPr>
        <xdr:cNvPr id="76" name="テキスト ボックス 75"/>
        <xdr:cNvSpPr txBox="1"/>
      </xdr:nvSpPr>
      <xdr:spPr>
        <a:xfrm>
          <a:off x="3924300" y="214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83461</xdr:rowOff>
    </xdr:from>
    <xdr:to>
      <xdr:col>19</xdr:col>
      <xdr:colOff>38100</xdr:colOff>
      <xdr:row>14</xdr:row>
      <xdr:rowOff>13611</xdr:rowOff>
    </xdr:to>
    <xdr:sp macro="" textlink="">
      <xdr:nvSpPr>
        <xdr:cNvPr id="77" name="楕円 76"/>
        <xdr:cNvSpPr/>
      </xdr:nvSpPr>
      <xdr:spPr bwMode="auto">
        <a:xfrm>
          <a:off x="3556000" y="2359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23788</xdr:rowOff>
    </xdr:from>
    <xdr:ext cx="762000" cy="259045"/>
    <xdr:sp macro="" textlink="">
      <xdr:nvSpPr>
        <xdr:cNvPr id="78" name="テキスト ボックス 77"/>
        <xdr:cNvSpPr txBox="1"/>
      </xdr:nvSpPr>
      <xdr:spPr>
        <a:xfrm>
          <a:off x="3225800" y="2128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53906</xdr:rowOff>
    </xdr:from>
    <xdr:to>
      <xdr:col>15</xdr:col>
      <xdr:colOff>101600</xdr:colOff>
      <xdr:row>14</xdr:row>
      <xdr:rowOff>155506</xdr:rowOff>
    </xdr:to>
    <xdr:sp macro="" textlink="">
      <xdr:nvSpPr>
        <xdr:cNvPr id="79" name="楕円 78"/>
        <xdr:cNvSpPr/>
      </xdr:nvSpPr>
      <xdr:spPr bwMode="auto">
        <a:xfrm>
          <a:off x="2857500" y="2501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165683</xdr:rowOff>
    </xdr:from>
    <xdr:ext cx="762000" cy="259045"/>
    <xdr:sp macro="" textlink="">
      <xdr:nvSpPr>
        <xdr:cNvPr id="80" name="テキスト ボックス 79"/>
        <xdr:cNvSpPr txBox="1"/>
      </xdr:nvSpPr>
      <xdr:spPr>
        <a:xfrm>
          <a:off x="2527300" y="22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178023</xdr:rowOff>
    </xdr:from>
    <xdr:to>
      <xdr:col>29</xdr:col>
      <xdr:colOff>127000</xdr:colOff>
      <xdr:row>35</xdr:row>
      <xdr:rowOff>287455</xdr:rowOff>
    </xdr:to>
    <xdr:cxnSp macro="">
      <xdr:nvCxnSpPr>
        <xdr:cNvPr id="112" name="直線コネクタ 111"/>
        <xdr:cNvCxnSpPr/>
      </xdr:nvCxnSpPr>
      <xdr:spPr bwMode="auto">
        <a:xfrm>
          <a:off x="5003800" y="6788373"/>
          <a:ext cx="647700" cy="109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317957</xdr:rowOff>
    </xdr:from>
    <xdr:ext cx="762000" cy="259045"/>
    <xdr:sp macro="" textlink="">
      <xdr:nvSpPr>
        <xdr:cNvPr id="113" name="人口1人当たり決算額の推移平均値テキスト445"/>
        <xdr:cNvSpPr txBox="1"/>
      </xdr:nvSpPr>
      <xdr:spPr>
        <a:xfrm>
          <a:off x="5740400" y="6928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123296</xdr:rowOff>
    </xdr:from>
    <xdr:to>
      <xdr:col>26</xdr:col>
      <xdr:colOff>50800</xdr:colOff>
      <xdr:row>35</xdr:row>
      <xdr:rowOff>178023</xdr:rowOff>
    </xdr:to>
    <xdr:cxnSp macro="">
      <xdr:nvCxnSpPr>
        <xdr:cNvPr id="115" name="直線コネクタ 114"/>
        <xdr:cNvCxnSpPr/>
      </xdr:nvCxnSpPr>
      <xdr:spPr bwMode="auto">
        <a:xfrm>
          <a:off x="4305300" y="6733646"/>
          <a:ext cx="698500" cy="54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76669</xdr:rowOff>
    </xdr:from>
    <xdr:ext cx="736600" cy="259045"/>
    <xdr:sp macro="" textlink="">
      <xdr:nvSpPr>
        <xdr:cNvPr id="117" name="テキスト ボックス 116"/>
        <xdr:cNvSpPr txBox="1"/>
      </xdr:nvSpPr>
      <xdr:spPr>
        <a:xfrm>
          <a:off x="4622800" y="702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123296</xdr:rowOff>
    </xdr:from>
    <xdr:to>
      <xdr:col>22</xdr:col>
      <xdr:colOff>114300</xdr:colOff>
      <xdr:row>35</xdr:row>
      <xdr:rowOff>209731</xdr:rowOff>
    </xdr:to>
    <xdr:cxnSp macro="">
      <xdr:nvCxnSpPr>
        <xdr:cNvPr id="118" name="直線コネクタ 117"/>
        <xdr:cNvCxnSpPr/>
      </xdr:nvCxnSpPr>
      <xdr:spPr bwMode="auto">
        <a:xfrm flipV="1">
          <a:off x="3606800" y="6733646"/>
          <a:ext cx="698500" cy="86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80761</xdr:rowOff>
    </xdr:from>
    <xdr:ext cx="762000" cy="259045"/>
    <xdr:sp macro="" textlink="">
      <xdr:nvSpPr>
        <xdr:cNvPr id="120" name="テキスト ボックス 119"/>
        <xdr:cNvSpPr txBox="1"/>
      </xdr:nvSpPr>
      <xdr:spPr>
        <a:xfrm>
          <a:off x="3924300" y="703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182938</xdr:rowOff>
    </xdr:from>
    <xdr:to>
      <xdr:col>18</xdr:col>
      <xdr:colOff>177800</xdr:colOff>
      <xdr:row>35</xdr:row>
      <xdr:rowOff>209731</xdr:rowOff>
    </xdr:to>
    <xdr:cxnSp macro="">
      <xdr:nvCxnSpPr>
        <xdr:cNvPr id="121" name="直線コネクタ 120"/>
        <xdr:cNvCxnSpPr/>
      </xdr:nvCxnSpPr>
      <xdr:spPr bwMode="auto">
        <a:xfrm>
          <a:off x="2908300" y="6793288"/>
          <a:ext cx="698500" cy="26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63890</xdr:rowOff>
    </xdr:from>
    <xdr:ext cx="762000" cy="259045"/>
    <xdr:sp macro="" textlink="">
      <xdr:nvSpPr>
        <xdr:cNvPr id="123" name="テキスト ボックス 122"/>
        <xdr:cNvSpPr txBox="1"/>
      </xdr:nvSpPr>
      <xdr:spPr>
        <a:xfrm>
          <a:off x="3225800" y="701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42516</xdr:rowOff>
    </xdr:from>
    <xdr:ext cx="762000" cy="259045"/>
    <xdr:sp macro="" textlink="">
      <xdr:nvSpPr>
        <xdr:cNvPr id="125" name="テキスト ボックス 124"/>
        <xdr:cNvSpPr txBox="1"/>
      </xdr:nvSpPr>
      <xdr:spPr>
        <a:xfrm>
          <a:off x="2527300" y="699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236655</xdr:rowOff>
    </xdr:from>
    <xdr:to>
      <xdr:col>29</xdr:col>
      <xdr:colOff>177800</xdr:colOff>
      <xdr:row>35</xdr:row>
      <xdr:rowOff>338255</xdr:rowOff>
    </xdr:to>
    <xdr:sp macro="" textlink="">
      <xdr:nvSpPr>
        <xdr:cNvPr id="131" name="楕円 130"/>
        <xdr:cNvSpPr/>
      </xdr:nvSpPr>
      <xdr:spPr bwMode="auto">
        <a:xfrm>
          <a:off x="5600700" y="6847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81732</xdr:rowOff>
    </xdr:from>
    <xdr:ext cx="762000" cy="259045"/>
    <xdr:sp macro="" textlink="">
      <xdr:nvSpPr>
        <xdr:cNvPr id="132" name="人口1人当たり決算額の推移該当値テキスト445"/>
        <xdr:cNvSpPr txBox="1"/>
      </xdr:nvSpPr>
      <xdr:spPr>
        <a:xfrm>
          <a:off x="5740400" y="669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127223</xdr:rowOff>
    </xdr:from>
    <xdr:to>
      <xdr:col>26</xdr:col>
      <xdr:colOff>101600</xdr:colOff>
      <xdr:row>35</xdr:row>
      <xdr:rowOff>228823</xdr:rowOff>
    </xdr:to>
    <xdr:sp macro="" textlink="">
      <xdr:nvSpPr>
        <xdr:cNvPr id="133" name="楕円 132"/>
        <xdr:cNvSpPr/>
      </xdr:nvSpPr>
      <xdr:spPr bwMode="auto">
        <a:xfrm>
          <a:off x="4953000" y="6737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239000</xdr:rowOff>
    </xdr:from>
    <xdr:ext cx="736600" cy="259045"/>
    <xdr:sp macro="" textlink="">
      <xdr:nvSpPr>
        <xdr:cNvPr id="134" name="テキスト ボックス 133"/>
        <xdr:cNvSpPr txBox="1"/>
      </xdr:nvSpPr>
      <xdr:spPr>
        <a:xfrm>
          <a:off x="4622800" y="6506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72496</xdr:rowOff>
    </xdr:from>
    <xdr:to>
      <xdr:col>22</xdr:col>
      <xdr:colOff>165100</xdr:colOff>
      <xdr:row>35</xdr:row>
      <xdr:rowOff>174096</xdr:rowOff>
    </xdr:to>
    <xdr:sp macro="" textlink="">
      <xdr:nvSpPr>
        <xdr:cNvPr id="135" name="楕円 134"/>
        <xdr:cNvSpPr/>
      </xdr:nvSpPr>
      <xdr:spPr bwMode="auto">
        <a:xfrm>
          <a:off x="4254500" y="6682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184273</xdr:rowOff>
    </xdr:from>
    <xdr:ext cx="762000" cy="259045"/>
    <xdr:sp macro="" textlink="">
      <xdr:nvSpPr>
        <xdr:cNvPr id="136" name="テキスト ボックス 135"/>
        <xdr:cNvSpPr txBox="1"/>
      </xdr:nvSpPr>
      <xdr:spPr>
        <a:xfrm>
          <a:off x="3924300" y="645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158931</xdr:rowOff>
    </xdr:from>
    <xdr:to>
      <xdr:col>19</xdr:col>
      <xdr:colOff>38100</xdr:colOff>
      <xdr:row>35</xdr:row>
      <xdr:rowOff>260531</xdr:rowOff>
    </xdr:to>
    <xdr:sp macro="" textlink="">
      <xdr:nvSpPr>
        <xdr:cNvPr id="137" name="楕円 136"/>
        <xdr:cNvSpPr/>
      </xdr:nvSpPr>
      <xdr:spPr bwMode="auto">
        <a:xfrm>
          <a:off x="3556000" y="6769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270708</xdr:rowOff>
    </xdr:from>
    <xdr:ext cx="762000" cy="259045"/>
    <xdr:sp macro="" textlink="">
      <xdr:nvSpPr>
        <xdr:cNvPr id="138" name="テキスト ボックス 137"/>
        <xdr:cNvSpPr txBox="1"/>
      </xdr:nvSpPr>
      <xdr:spPr>
        <a:xfrm>
          <a:off x="3225800" y="6538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132138</xdr:rowOff>
    </xdr:from>
    <xdr:to>
      <xdr:col>15</xdr:col>
      <xdr:colOff>101600</xdr:colOff>
      <xdr:row>35</xdr:row>
      <xdr:rowOff>233738</xdr:rowOff>
    </xdr:to>
    <xdr:sp macro="" textlink="">
      <xdr:nvSpPr>
        <xdr:cNvPr id="139" name="楕円 138"/>
        <xdr:cNvSpPr/>
      </xdr:nvSpPr>
      <xdr:spPr bwMode="auto">
        <a:xfrm>
          <a:off x="2857500" y="6742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243915</xdr:rowOff>
    </xdr:from>
    <xdr:ext cx="762000" cy="259045"/>
    <xdr:sp macro="" textlink="">
      <xdr:nvSpPr>
        <xdr:cNvPr id="140" name="テキスト ボックス 139"/>
        <xdr:cNvSpPr txBox="1"/>
      </xdr:nvSpPr>
      <xdr:spPr>
        <a:xfrm>
          <a:off x="2527300" y="651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16,739
16,699
79.48
11,965,975
11,598,684
302,787
5,755,498
10,648,450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64311</xdr:rowOff>
    </xdr:from>
    <xdr:to>
      <xdr:col>24</xdr:col>
      <xdr:colOff>63500</xdr:colOff>
      <xdr:row>32</xdr:row>
      <xdr:rowOff>165074</xdr:rowOff>
    </xdr:to>
    <xdr:cxnSp macro="">
      <xdr:nvCxnSpPr>
        <xdr:cNvPr id="63" name="直線コネクタ 62"/>
        <xdr:cNvCxnSpPr/>
      </xdr:nvCxnSpPr>
      <xdr:spPr>
        <a:xfrm flipV="1">
          <a:off x="3797300" y="5550711"/>
          <a:ext cx="838200" cy="10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2437</xdr:rowOff>
    </xdr:from>
    <xdr:ext cx="534377" cy="259045"/>
    <xdr:sp macro="" textlink="">
      <xdr:nvSpPr>
        <xdr:cNvPr id="64" name="人件費平均値テキスト"/>
        <xdr:cNvSpPr txBox="1"/>
      </xdr:nvSpPr>
      <xdr:spPr>
        <a:xfrm>
          <a:off x="4686300" y="6003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153383</xdr:rowOff>
    </xdr:from>
    <xdr:to>
      <xdr:col>19</xdr:col>
      <xdr:colOff>177800</xdr:colOff>
      <xdr:row>32</xdr:row>
      <xdr:rowOff>165074</xdr:rowOff>
    </xdr:to>
    <xdr:cxnSp macro="">
      <xdr:nvCxnSpPr>
        <xdr:cNvPr id="66" name="直線コネクタ 65"/>
        <xdr:cNvCxnSpPr/>
      </xdr:nvCxnSpPr>
      <xdr:spPr>
        <a:xfrm>
          <a:off x="2908300" y="5639783"/>
          <a:ext cx="8890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155012</xdr:rowOff>
    </xdr:from>
    <xdr:ext cx="534377" cy="259045"/>
    <xdr:sp macro="" textlink="">
      <xdr:nvSpPr>
        <xdr:cNvPr id="68" name="テキスト ボックス 67"/>
        <xdr:cNvSpPr txBox="1"/>
      </xdr:nvSpPr>
      <xdr:spPr>
        <a:xfrm>
          <a:off x="3530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102503</xdr:rowOff>
    </xdr:from>
    <xdr:to>
      <xdr:col>15</xdr:col>
      <xdr:colOff>50800</xdr:colOff>
      <xdr:row>32</xdr:row>
      <xdr:rowOff>153383</xdr:rowOff>
    </xdr:to>
    <xdr:cxnSp macro="">
      <xdr:nvCxnSpPr>
        <xdr:cNvPr id="69" name="直線コネクタ 68"/>
        <xdr:cNvCxnSpPr/>
      </xdr:nvCxnSpPr>
      <xdr:spPr>
        <a:xfrm>
          <a:off x="2019300" y="5588903"/>
          <a:ext cx="889000" cy="5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1229</xdr:rowOff>
    </xdr:from>
    <xdr:ext cx="534377" cy="259045"/>
    <xdr:sp macro="" textlink="">
      <xdr:nvSpPr>
        <xdr:cNvPr id="71" name="テキスト ボックス 70"/>
        <xdr:cNvSpPr txBox="1"/>
      </xdr:nvSpPr>
      <xdr:spPr>
        <a:xfrm>
          <a:off x="2641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102503</xdr:rowOff>
    </xdr:from>
    <xdr:to>
      <xdr:col>10</xdr:col>
      <xdr:colOff>114300</xdr:colOff>
      <xdr:row>33</xdr:row>
      <xdr:rowOff>83514</xdr:rowOff>
    </xdr:to>
    <xdr:cxnSp macro="">
      <xdr:nvCxnSpPr>
        <xdr:cNvPr id="72" name="直線コネクタ 71"/>
        <xdr:cNvCxnSpPr/>
      </xdr:nvCxnSpPr>
      <xdr:spPr>
        <a:xfrm flipV="1">
          <a:off x="1130300" y="5588903"/>
          <a:ext cx="889000" cy="15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10177</xdr:rowOff>
    </xdr:from>
    <xdr:ext cx="534377" cy="259045"/>
    <xdr:sp macro="" textlink="">
      <xdr:nvSpPr>
        <xdr:cNvPr id="74" name="テキスト ボックス 73"/>
        <xdr:cNvSpPr txBox="1"/>
      </xdr:nvSpPr>
      <xdr:spPr>
        <a:xfrm>
          <a:off x="1752111" y="6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24301</xdr:rowOff>
    </xdr:from>
    <xdr:ext cx="534377" cy="259045"/>
    <xdr:sp macro="" textlink="">
      <xdr:nvSpPr>
        <xdr:cNvPr id="76" name="テキスト ボックス 75"/>
        <xdr:cNvSpPr txBox="1"/>
      </xdr:nvSpPr>
      <xdr:spPr>
        <a:xfrm>
          <a:off x="863111" y="636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13511</xdr:rowOff>
    </xdr:from>
    <xdr:to>
      <xdr:col>24</xdr:col>
      <xdr:colOff>114300</xdr:colOff>
      <xdr:row>32</xdr:row>
      <xdr:rowOff>115111</xdr:rowOff>
    </xdr:to>
    <xdr:sp macro="" textlink="">
      <xdr:nvSpPr>
        <xdr:cNvPr id="82" name="楕円 81"/>
        <xdr:cNvSpPr/>
      </xdr:nvSpPr>
      <xdr:spPr>
        <a:xfrm>
          <a:off x="4584700" y="549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36388</xdr:rowOff>
    </xdr:from>
    <xdr:ext cx="599010" cy="259045"/>
    <xdr:sp macro="" textlink="">
      <xdr:nvSpPr>
        <xdr:cNvPr id="83" name="人件費該当値テキスト"/>
        <xdr:cNvSpPr txBox="1"/>
      </xdr:nvSpPr>
      <xdr:spPr>
        <a:xfrm>
          <a:off x="4686300" y="5351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114274</xdr:rowOff>
    </xdr:from>
    <xdr:to>
      <xdr:col>20</xdr:col>
      <xdr:colOff>38100</xdr:colOff>
      <xdr:row>33</xdr:row>
      <xdr:rowOff>44424</xdr:rowOff>
    </xdr:to>
    <xdr:sp macro="" textlink="">
      <xdr:nvSpPr>
        <xdr:cNvPr id="84" name="楕円 83"/>
        <xdr:cNvSpPr/>
      </xdr:nvSpPr>
      <xdr:spPr>
        <a:xfrm>
          <a:off x="3746500" y="560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60951</xdr:rowOff>
    </xdr:from>
    <xdr:ext cx="599010" cy="259045"/>
    <xdr:sp macro="" textlink="">
      <xdr:nvSpPr>
        <xdr:cNvPr id="85" name="テキスト ボックス 84"/>
        <xdr:cNvSpPr txBox="1"/>
      </xdr:nvSpPr>
      <xdr:spPr>
        <a:xfrm>
          <a:off x="3497795" y="537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102583</xdr:rowOff>
    </xdr:from>
    <xdr:to>
      <xdr:col>15</xdr:col>
      <xdr:colOff>101600</xdr:colOff>
      <xdr:row>33</xdr:row>
      <xdr:rowOff>32733</xdr:rowOff>
    </xdr:to>
    <xdr:sp macro="" textlink="">
      <xdr:nvSpPr>
        <xdr:cNvPr id="86" name="楕円 85"/>
        <xdr:cNvSpPr/>
      </xdr:nvSpPr>
      <xdr:spPr>
        <a:xfrm>
          <a:off x="2857500" y="558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49260</xdr:rowOff>
    </xdr:from>
    <xdr:ext cx="599010" cy="259045"/>
    <xdr:sp macro="" textlink="">
      <xdr:nvSpPr>
        <xdr:cNvPr id="87" name="テキスト ボックス 86"/>
        <xdr:cNvSpPr txBox="1"/>
      </xdr:nvSpPr>
      <xdr:spPr>
        <a:xfrm>
          <a:off x="2608795" y="5364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51703</xdr:rowOff>
    </xdr:from>
    <xdr:to>
      <xdr:col>10</xdr:col>
      <xdr:colOff>165100</xdr:colOff>
      <xdr:row>32</xdr:row>
      <xdr:rowOff>153303</xdr:rowOff>
    </xdr:to>
    <xdr:sp macro="" textlink="">
      <xdr:nvSpPr>
        <xdr:cNvPr id="88" name="楕円 87"/>
        <xdr:cNvSpPr/>
      </xdr:nvSpPr>
      <xdr:spPr>
        <a:xfrm>
          <a:off x="1968500" y="553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169830</xdr:rowOff>
    </xdr:from>
    <xdr:ext cx="599010" cy="259045"/>
    <xdr:sp macro="" textlink="">
      <xdr:nvSpPr>
        <xdr:cNvPr id="89" name="テキスト ボックス 88"/>
        <xdr:cNvSpPr txBox="1"/>
      </xdr:nvSpPr>
      <xdr:spPr>
        <a:xfrm>
          <a:off x="1719795" y="531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32714</xdr:rowOff>
    </xdr:from>
    <xdr:to>
      <xdr:col>6</xdr:col>
      <xdr:colOff>38100</xdr:colOff>
      <xdr:row>33</xdr:row>
      <xdr:rowOff>134314</xdr:rowOff>
    </xdr:to>
    <xdr:sp macro="" textlink="">
      <xdr:nvSpPr>
        <xdr:cNvPr id="90" name="楕円 89"/>
        <xdr:cNvSpPr/>
      </xdr:nvSpPr>
      <xdr:spPr>
        <a:xfrm>
          <a:off x="1079500" y="569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150841</xdr:rowOff>
    </xdr:from>
    <xdr:ext cx="599010" cy="259045"/>
    <xdr:sp macro="" textlink="">
      <xdr:nvSpPr>
        <xdr:cNvPr id="91" name="テキスト ボックス 90"/>
        <xdr:cNvSpPr txBox="1"/>
      </xdr:nvSpPr>
      <xdr:spPr>
        <a:xfrm>
          <a:off x="830795" y="546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58786</xdr:rowOff>
    </xdr:from>
    <xdr:to>
      <xdr:col>24</xdr:col>
      <xdr:colOff>63500</xdr:colOff>
      <xdr:row>56</xdr:row>
      <xdr:rowOff>163899</xdr:rowOff>
    </xdr:to>
    <xdr:cxnSp macro="">
      <xdr:nvCxnSpPr>
        <xdr:cNvPr id="123" name="直線コネクタ 122"/>
        <xdr:cNvCxnSpPr/>
      </xdr:nvCxnSpPr>
      <xdr:spPr>
        <a:xfrm flipV="1">
          <a:off x="3797300" y="9659986"/>
          <a:ext cx="838200" cy="10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63375</xdr:rowOff>
    </xdr:from>
    <xdr:ext cx="534377" cy="259045"/>
    <xdr:sp macro="" textlink="">
      <xdr:nvSpPr>
        <xdr:cNvPr id="124" name="物件費平均値テキスト"/>
        <xdr:cNvSpPr txBox="1"/>
      </xdr:nvSpPr>
      <xdr:spPr>
        <a:xfrm>
          <a:off x="4686300" y="9664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163899</xdr:rowOff>
    </xdr:from>
    <xdr:to>
      <xdr:col>19</xdr:col>
      <xdr:colOff>177800</xdr:colOff>
      <xdr:row>57</xdr:row>
      <xdr:rowOff>106238</xdr:rowOff>
    </xdr:to>
    <xdr:cxnSp macro="">
      <xdr:nvCxnSpPr>
        <xdr:cNvPr id="126" name="直線コネクタ 125"/>
        <xdr:cNvCxnSpPr/>
      </xdr:nvCxnSpPr>
      <xdr:spPr>
        <a:xfrm flipV="1">
          <a:off x="2908300" y="9765099"/>
          <a:ext cx="889000" cy="1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39409</xdr:rowOff>
    </xdr:from>
    <xdr:ext cx="534377" cy="259045"/>
    <xdr:sp macro="" textlink="">
      <xdr:nvSpPr>
        <xdr:cNvPr id="128" name="テキスト ボックス 127"/>
        <xdr:cNvSpPr txBox="1"/>
      </xdr:nvSpPr>
      <xdr:spPr>
        <a:xfrm>
          <a:off x="3530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162527</xdr:rowOff>
    </xdr:from>
    <xdr:to>
      <xdr:col>15</xdr:col>
      <xdr:colOff>50800</xdr:colOff>
      <xdr:row>57</xdr:row>
      <xdr:rowOff>106238</xdr:rowOff>
    </xdr:to>
    <xdr:cxnSp macro="">
      <xdr:nvCxnSpPr>
        <xdr:cNvPr id="129" name="直線コネクタ 128"/>
        <xdr:cNvCxnSpPr/>
      </xdr:nvCxnSpPr>
      <xdr:spPr>
        <a:xfrm>
          <a:off x="2019300" y="9592277"/>
          <a:ext cx="889000" cy="28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86903</xdr:rowOff>
    </xdr:from>
    <xdr:ext cx="534377" cy="259045"/>
    <xdr:sp macro="" textlink="">
      <xdr:nvSpPr>
        <xdr:cNvPr id="131" name="テキスト ボックス 130"/>
        <xdr:cNvSpPr txBox="1"/>
      </xdr:nvSpPr>
      <xdr:spPr>
        <a:xfrm>
          <a:off x="2641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162527</xdr:rowOff>
    </xdr:from>
    <xdr:to>
      <xdr:col>10</xdr:col>
      <xdr:colOff>114300</xdr:colOff>
      <xdr:row>57</xdr:row>
      <xdr:rowOff>98999</xdr:rowOff>
    </xdr:to>
    <xdr:cxnSp macro="">
      <xdr:nvCxnSpPr>
        <xdr:cNvPr id="132" name="直線コネクタ 131"/>
        <xdr:cNvCxnSpPr/>
      </xdr:nvCxnSpPr>
      <xdr:spPr>
        <a:xfrm flipV="1">
          <a:off x="1130300" y="9592277"/>
          <a:ext cx="889000" cy="27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43977</xdr:rowOff>
    </xdr:from>
    <xdr:ext cx="534377" cy="259045"/>
    <xdr:sp macro="" textlink="">
      <xdr:nvSpPr>
        <xdr:cNvPr id="134" name="テキスト ボックス 133"/>
        <xdr:cNvSpPr txBox="1"/>
      </xdr:nvSpPr>
      <xdr:spPr>
        <a:xfrm>
          <a:off x="1752111" y="981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79457</xdr:rowOff>
    </xdr:from>
    <xdr:ext cx="534377" cy="259045"/>
    <xdr:sp macro="" textlink="">
      <xdr:nvSpPr>
        <xdr:cNvPr id="136" name="テキスト ボックス 135"/>
        <xdr:cNvSpPr txBox="1"/>
      </xdr:nvSpPr>
      <xdr:spPr>
        <a:xfrm>
          <a:off x="863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7986</xdr:rowOff>
    </xdr:from>
    <xdr:to>
      <xdr:col>24</xdr:col>
      <xdr:colOff>114300</xdr:colOff>
      <xdr:row>56</xdr:row>
      <xdr:rowOff>109586</xdr:rowOff>
    </xdr:to>
    <xdr:sp macro="" textlink="">
      <xdr:nvSpPr>
        <xdr:cNvPr id="142" name="楕円 141"/>
        <xdr:cNvSpPr/>
      </xdr:nvSpPr>
      <xdr:spPr>
        <a:xfrm>
          <a:off x="4584700" y="960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30863</xdr:rowOff>
    </xdr:from>
    <xdr:ext cx="534377" cy="259045"/>
    <xdr:sp macro="" textlink="">
      <xdr:nvSpPr>
        <xdr:cNvPr id="143" name="物件費該当値テキスト"/>
        <xdr:cNvSpPr txBox="1"/>
      </xdr:nvSpPr>
      <xdr:spPr>
        <a:xfrm>
          <a:off x="4686300" y="946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113099</xdr:rowOff>
    </xdr:from>
    <xdr:to>
      <xdr:col>20</xdr:col>
      <xdr:colOff>38100</xdr:colOff>
      <xdr:row>57</xdr:row>
      <xdr:rowOff>43249</xdr:rowOff>
    </xdr:to>
    <xdr:sp macro="" textlink="">
      <xdr:nvSpPr>
        <xdr:cNvPr id="144" name="楕円 143"/>
        <xdr:cNvSpPr/>
      </xdr:nvSpPr>
      <xdr:spPr>
        <a:xfrm>
          <a:off x="3746500" y="971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34376</xdr:rowOff>
    </xdr:from>
    <xdr:ext cx="534377" cy="259045"/>
    <xdr:sp macro="" textlink="">
      <xdr:nvSpPr>
        <xdr:cNvPr id="145" name="テキスト ボックス 144"/>
        <xdr:cNvSpPr txBox="1"/>
      </xdr:nvSpPr>
      <xdr:spPr>
        <a:xfrm>
          <a:off x="3530111" y="980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55438</xdr:rowOff>
    </xdr:from>
    <xdr:to>
      <xdr:col>15</xdr:col>
      <xdr:colOff>101600</xdr:colOff>
      <xdr:row>57</xdr:row>
      <xdr:rowOff>157038</xdr:rowOff>
    </xdr:to>
    <xdr:sp macro="" textlink="">
      <xdr:nvSpPr>
        <xdr:cNvPr id="146" name="楕円 145"/>
        <xdr:cNvSpPr/>
      </xdr:nvSpPr>
      <xdr:spPr>
        <a:xfrm>
          <a:off x="2857500" y="982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148165</xdr:rowOff>
    </xdr:from>
    <xdr:ext cx="534377" cy="259045"/>
    <xdr:sp macro="" textlink="">
      <xdr:nvSpPr>
        <xdr:cNvPr id="147" name="テキスト ボックス 146"/>
        <xdr:cNvSpPr txBox="1"/>
      </xdr:nvSpPr>
      <xdr:spPr>
        <a:xfrm>
          <a:off x="2641111" y="992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111727</xdr:rowOff>
    </xdr:from>
    <xdr:to>
      <xdr:col>10</xdr:col>
      <xdr:colOff>165100</xdr:colOff>
      <xdr:row>56</xdr:row>
      <xdr:rowOff>41877</xdr:rowOff>
    </xdr:to>
    <xdr:sp macro="" textlink="">
      <xdr:nvSpPr>
        <xdr:cNvPr id="148" name="楕円 147"/>
        <xdr:cNvSpPr/>
      </xdr:nvSpPr>
      <xdr:spPr>
        <a:xfrm>
          <a:off x="1968500" y="95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58404</xdr:rowOff>
    </xdr:from>
    <xdr:ext cx="534377" cy="259045"/>
    <xdr:sp macro="" textlink="">
      <xdr:nvSpPr>
        <xdr:cNvPr id="149" name="テキスト ボックス 148"/>
        <xdr:cNvSpPr txBox="1"/>
      </xdr:nvSpPr>
      <xdr:spPr>
        <a:xfrm>
          <a:off x="1752111" y="931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48199</xdr:rowOff>
    </xdr:from>
    <xdr:to>
      <xdr:col>6</xdr:col>
      <xdr:colOff>38100</xdr:colOff>
      <xdr:row>57</xdr:row>
      <xdr:rowOff>149799</xdr:rowOff>
    </xdr:to>
    <xdr:sp macro="" textlink="">
      <xdr:nvSpPr>
        <xdr:cNvPr id="150" name="楕円 149"/>
        <xdr:cNvSpPr/>
      </xdr:nvSpPr>
      <xdr:spPr>
        <a:xfrm>
          <a:off x="1079500" y="982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140926</xdr:rowOff>
    </xdr:from>
    <xdr:ext cx="534377" cy="259045"/>
    <xdr:sp macro="" textlink="">
      <xdr:nvSpPr>
        <xdr:cNvPr id="151" name="テキスト ボックス 150"/>
        <xdr:cNvSpPr txBox="1"/>
      </xdr:nvSpPr>
      <xdr:spPr>
        <a:xfrm>
          <a:off x="863111" y="991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45380</xdr:rowOff>
    </xdr:from>
    <xdr:to>
      <xdr:col>24</xdr:col>
      <xdr:colOff>63500</xdr:colOff>
      <xdr:row>78</xdr:row>
      <xdr:rowOff>56079</xdr:rowOff>
    </xdr:to>
    <xdr:cxnSp macro="">
      <xdr:nvCxnSpPr>
        <xdr:cNvPr id="178" name="直線コネクタ 177"/>
        <xdr:cNvCxnSpPr/>
      </xdr:nvCxnSpPr>
      <xdr:spPr>
        <a:xfrm flipV="1">
          <a:off x="3797300" y="13418480"/>
          <a:ext cx="8382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98198</xdr:rowOff>
    </xdr:from>
    <xdr:ext cx="469744" cy="259045"/>
    <xdr:sp macro="" textlink="">
      <xdr:nvSpPr>
        <xdr:cNvPr id="179" name="維持補修費平均値テキスト"/>
        <xdr:cNvSpPr txBox="1"/>
      </xdr:nvSpPr>
      <xdr:spPr>
        <a:xfrm>
          <a:off x="4686300" y="1312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56079</xdr:rowOff>
    </xdr:from>
    <xdr:to>
      <xdr:col>19</xdr:col>
      <xdr:colOff>177800</xdr:colOff>
      <xdr:row>78</xdr:row>
      <xdr:rowOff>63827</xdr:rowOff>
    </xdr:to>
    <xdr:cxnSp macro="">
      <xdr:nvCxnSpPr>
        <xdr:cNvPr id="181" name="直線コネクタ 180"/>
        <xdr:cNvCxnSpPr/>
      </xdr:nvCxnSpPr>
      <xdr:spPr>
        <a:xfrm flipV="1">
          <a:off x="2908300" y="13429179"/>
          <a:ext cx="889000" cy="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90578</xdr:rowOff>
    </xdr:from>
    <xdr:ext cx="469744" cy="259045"/>
    <xdr:sp macro="" textlink="">
      <xdr:nvSpPr>
        <xdr:cNvPr id="183" name="テキスト ボックス 182"/>
        <xdr:cNvSpPr txBox="1"/>
      </xdr:nvSpPr>
      <xdr:spPr>
        <a:xfrm>
          <a:off x="3562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63827</xdr:rowOff>
    </xdr:from>
    <xdr:to>
      <xdr:col>15</xdr:col>
      <xdr:colOff>50800</xdr:colOff>
      <xdr:row>78</xdr:row>
      <xdr:rowOff>79097</xdr:rowOff>
    </xdr:to>
    <xdr:cxnSp macro="">
      <xdr:nvCxnSpPr>
        <xdr:cNvPr id="184" name="直線コネクタ 183"/>
        <xdr:cNvCxnSpPr/>
      </xdr:nvCxnSpPr>
      <xdr:spPr>
        <a:xfrm flipV="1">
          <a:off x="2019300" y="13436927"/>
          <a:ext cx="889000" cy="1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79560</xdr:rowOff>
    </xdr:from>
    <xdr:ext cx="469744" cy="259045"/>
    <xdr:sp macro="" textlink="">
      <xdr:nvSpPr>
        <xdr:cNvPr id="186" name="テキスト ボックス 185"/>
        <xdr:cNvSpPr txBox="1"/>
      </xdr:nvSpPr>
      <xdr:spPr>
        <a:xfrm>
          <a:off x="2673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76264</xdr:rowOff>
    </xdr:from>
    <xdr:to>
      <xdr:col>10</xdr:col>
      <xdr:colOff>114300</xdr:colOff>
      <xdr:row>78</xdr:row>
      <xdr:rowOff>79097</xdr:rowOff>
    </xdr:to>
    <xdr:cxnSp macro="">
      <xdr:nvCxnSpPr>
        <xdr:cNvPr id="187" name="直線コネクタ 186"/>
        <xdr:cNvCxnSpPr/>
      </xdr:nvCxnSpPr>
      <xdr:spPr>
        <a:xfrm>
          <a:off x="1130300" y="13449364"/>
          <a:ext cx="889000" cy="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9" name="テキスト ボックス 188"/>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77342</xdr:rowOff>
    </xdr:from>
    <xdr:ext cx="469744" cy="259045"/>
    <xdr:sp macro="" textlink="">
      <xdr:nvSpPr>
        <xdr:cNvPr id="191" name="テキスト ボックス 190"/>
        <xdr:cNvSpPr txBox="1"/>
      </xdr:nvSpPr>
      <xdr:spPr>
        <a:xfrm>
          <a:off x="895428" y="1310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166030</xdr:rowOff>
    </xdr:from>
    <xdr:to>
      <xdr:col>24</xdr:col>
      <xdr:colOff>114300</xdr:colOff>
      <xdr:row>78</xdr:row>
      <xdr:rowOff>96180</xdr:rowOff>
    </xdr:to>
    <xdr:sp macro="" textlink="">
      <xdr:nvSpPr>
        <xdr:cNvPr id="197" name="楕円 196"/>
        <xdr:cNvSpPr/>
      </xdr:nvSpPr>
      <xdr:spPr>
        <a:xfrm>
          <a:off x="4584700" y="133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80957</xdr:rowOff>
    </xdr:from>
    <xdr:ext cx="469744" cy="259045"/>
    <xdr:sp macro="" textlink="">
      <xdr:nvSpPr>
        <xdr:cNvPr id="198" name="維持補修費該当値テキスト"/>
        <xdr:cNvSpPr txBox="1"/>
      </xdr:nvSpPr>
      <xdr:spPr>
        <a:xfrm>
          <a:off x="4686300" y="1328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5279</xdr:rowOff>
    </xdr:from>
    <xdr:to>
      <xdr:col>20</xdr:col>
      <xdr:colOff>38100</xdr:colOff>
      <xdr:row>78</xdr:row>
      <xdr:rowOff>106879</xdr:rowOff>
    </xdr:to>
    <xdr:sp macro="" textlink="">
      <xdr:nvSpPr>
        <xdr:cNvPr id="199" name="楕円 198"/>
        <xdr:cNvSpPr/>
      </xdr:nvSpPr>
      <xdr:spPr>
        <a:xfrm>
          <a:off x="3746500" y="1337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98006</xdr:rowOff>
    </xdr:from>
    <xdr:ext cx="469744" cy="259045"/>
    <xdr:sp macro="" textlink="">
      <xdr:nvSpPr>
        <xdr:cNvPr id="200" name="テキスト ボックス 199"/>
        <xdr:cNvSpPr txBox="1"/>
      </xdr:nvSpPr>
      <xdr:spPr>
        <a:xfrm>
          <a:off x="3562428" y="1347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13027</xdr:rowOff>
    </xdr:from>
    <xdr:to>
      <xdr:col>15</xdr:col>
      <xdr:colOff>101600</xdr:colOff>
      <xdr:row>78</xdr:row>
      <xdr:rowOff>114627</xdr:rowOff>
    </xdr:to>
    <xdr:sp macro="" textlink="">
      <xdr:nvSpPr>
        <xdr:cNvPr id="201" name="楕円 200"/>
        <xdr:cNvSpPr/>
      </xdr:nvSpPr>
      <xdr:spPr>
        <a:xfrm>
          <a:off x="2857500" y="1338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105754</xdr:rowOff>
    </xdr:from>
    <xdr:ext cx="469744" cy="259045"/>
    <xdr:sp macro="" textlink="">
      <xdr:nvSpPr>
        <xdr:cNvPr id="202" name="テキスト ボックス 201"/>
        <xdr:cNvSpPr txBox="1"/>
      </xdr:nvSpPr>
      <xdr:spPr>
        <a:xfrm>
          <a:off x="2673428" y="1347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28297</xdr:rowOff>
    </xdr:from>
    <xdr:to>
      <xdr:col>10</xdr:col>
      <xdr:colOff>165100</xdr:colOff>
      <xdr:row>78</xdr:row>
      <xdr:rowOff>129897</xdr:rowOff>
    </xdr:to>
    <xdr:sp macro="" textlink="">
      <xdr:nvSpPr>
        <xdr:cNvPr id="203" name="楕円 202"/>
        <xdr:cNvSpPr/>
      </xdr:nvSpPr>
      <xdr:spPr>
        <a:xfrm>
          <a:off x="1968500" y="1340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121024</xdr:rowOff>
    </xdr:from>
    <xdr:ext cx="469744" cy="259045"/>
    <xdr:sp macro="" textlink="">
      <xdr:nvSpPr>
        <xdr:cNvPr id="204" name="テキスト ボックス 203"/>
        <xdr:cNvSpPr txBox="1"/>
      </xdr:nvSpPr>
      <xdr:spPr>
        <a:xfrm>
          <a:off x="1784428" y="1349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25464</xdr:rowOff>
    </xdr:from>
    <xdr:to>
      <xdr:col>6</xdr:col>
      <xdr:colOff>38100</xdr:colOff>
      <xdr:row>78</xdr:row>
      <xdr:rowOff>127064</xdr:rowOff>
    </xdr:to>
    <xdr:sp macro="" textlink="">
      <xdr:nvSpPr>
        <xdr:cNvPr id="205" name="楕円 204"/>
        <xdr:cNvSpPr/>
      </xdr:nvSpPr>
      <xdr:spPr>
        <a:xfrm>
          <a:off x="1079500" y="1339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118191</xdr:rowOff>
    </xdr:from>
    <xdr:ext cx="469744" cy="259045"/>
    <xdr:sp macro="" textlink="">
      <xdr:nvSpPr>
        <xdr:cNvPr id="206" name="テキスト ボックス 205"/>
        <xdr:cNvSpPr txBox="1"/>
      </xdr:nvSpPr>
      <xdr:spPr>
        <a:xfrm>
          <a:off x="895428" y="1349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73788</xdr:rowOff>
    </xdr:from>
    <xdr:to>
      <xdr:col>24</xdr:col>
      <xdr:colOff>63500</xdr:colOff>
      <xdr:row>90</xdr:row>
      <xdr:rowOff>111964</xdr:rowOff>
    </xdr:to>
    <xdr:cxnSp macro="">
      <xdr:nvCxnSpPr>
        <xdr:cNvPr id="236" name="直線コネクタ 235"/>
        <xdr:cNvCxnSpPr/>
      </xdr:nvCxnSpPr>
      <xdr:spPr>
        <a:xfrm flipV="1">
          <a:off x="3797300" y="15504288"/>
          <a:ext cx="8382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170102</xdr:rowOff>
    </xdr:from>
    <xdr:ext cx="534377" cy="259045"/>
    <xdr:sp macro="" textlink="">
      <xdr:nvSpPr>
        <xdr:cNvPr id="237" name="扶助費平均値テキスト"/>
        <xdr:cNvSpPr txBox="1"/>
      </xdr:nvSpPr>
      <xdr:spPr>
        <a:xfrm>
          <a:off x="4686300" y="16114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111964</xdr:rowOff>
    </xdr:from>
    <xdr:to>
      <xdr:col>19</xdr:col>
      <xdr:colOff>177800</xdr:colOff>
      <xdr:row>91</xdr:row>
      <xdr:rowOff>75349</xdr:rowOff>
    </xdr:to>
    <xdr:cxnSp macro="">
      <xdr:nvCxnSpPr>
        <xdr:cNvPr id="239" name="直線コネクタ 238"/>
        <xdr:cNvCxnSpPr/>
      </xdr:nvCxnSpPr>
      <xdr:spPr>
        <a:xfrm flipV="1">
          <a:off x="2908300" y="15542464"/>
          <a:ext cx="889000" cy="13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140594</xdr:rowOff>
    </xdr:from>
    <xdr:ext cx="534377" cy="259045"/>
    <xdr:sp macro="" textlink="">
      <xdr:nvSpPr>
        <xdr:cNvPr id="241" name="テキスト ボックス 240"/>
        <xdr:cNvSpPr txBox="1"/>
      </xdr:nvSpPr>
      <xdr:spPr>
        <a:xfrm>
          <a:off x="3530111" y="1625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43231</xdr:rowOff>
    </xdr:from>
    <xdr:to>
      <xdr:col>15</xdr:col>
      <xdr:colOff>50800</xdr:colOff>
      <xdr:row>91</xdr:row>
      <xdr:rowOff>75349</xdr:rowOff>
    </xdr:to>
    <xdr:cxnSp macro="">
      <xdr:nvCxnSpPr>
        <xdr:cNvPr id="242" name="直線コネクタ 241"/>
        <xdr:cNvCxnSpPr/>
      </xdr:nvCxnSpPr>
      <xdr:spPr>
        <a:xfrm>
          <a:off x="2019300" y="15645181"/>
          <a:ext cx="889000" cy="3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44390</xdr:rowOff>
    </xdr:from>
    <xdr:ext cx="534377" cy="259045"/>
    <xdr:sp macro="" textlink="">
      <xdr:nvSpPr>
        <xdr:cNvPr id="244" name="テキスト ボックス 243"/>
        <xdr:cNvSpPr txBox="1"/>
      </xdr:nvSpPr>
      <xdr:spPr>
        <a:xfrm>
          <a:off x="2641111" y="1633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43231</xdr:rowOff>
    </xdr:from>
    <xdr:to>
      <xdr:col>10</xdr:col>
      <xdr:colOff>114300</xdr:colOff>
      <xdr:row>91</xdr:row>
      <xdr:rowOff>105315</xdr:rowOff>
    </xdr:to>
    <xdr:cxnSp macro="">
      <xdr:nvCxnSpPr>
        <xdr:cNvPr id="245" name="直線コネクタ 244"/>
        <xdr:cNvCxnSpPr/>
      </xdr:nvCxnSpPr>
      <xdr:spPr>
        <a:xfrm flipV="1">
          <a:off x="1130300" y="15645181"/>
          <a:ext cx="889000" cy="6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31436</xdr:rowOff>
    </xdr:from>
    <xdr:ext cx="534377" cy="259045"/>
    <xdr:sp macro="" textlink="">
      <xdr:nvSpPr>
        <xdr:cNvPr id="247" name="テキスト ボックス 246"/>
        <xdr:cNvSpPr txBox="1"/>
      </xdr:nvSpPr>
      <xdr:spPr>
        <a:xfrm>
          <a:off x="1752111" y="1631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48906</xdr:rowOff>
    </xdr:from>
    <xdr:ext cx="534377" cy="259045"/>
    <xdr:sp macro="" textlink="">
      <xdr:nvSpPr>
        <xdr:cNvPr id="249" name="テキスト ボックス 248"/>
        <xdr:cNvSpPr txBox="1"/>
      </xdr:nvSpPr>
      <xdr:spPr>
        <a:xfrm>
          <a:off x="863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22988</xdr:rowOff>
    </xdr:from>
    <xdr:to>
      <xdr:col>24</xdr:col>
      <xdr:colOff>114300</xdr:colOff>
      <xdr:row>90</xdr:row>
      <xdr:rowOff>124588</xdr:rowOff>
    </xdr:to>
    <xdr:sp macro="" textlink="">
      <xdr:nvSpPr>
        <xdr:cNvPr id="255" name="楕円 254"/>
        <xdr:cNvSpPr/>
      </xdr:nvSpPr>
      <xdr:spPr>
        <a:xfrm>
          <a:off x="4584700" y="1545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109365</xdr:rowOff>
    </xdr:from>
    <xdr:ext cx="599010" cy="259045"/>
    <xdr:sp macro="" textlink="">
      <xdr:nvSpPr>
        <xdr:cNvPr id="256" name="扶助費該当値テキスト"/>
        <xdr:cNvSpPr txBox="1"/>
      </xdr:nvSpPr>
      <xdr:spPr>
        <a:xfrm>
          <a:off x="4686300" y="1536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61164</xdr:rowOff>
    </xdr:from>
    <xdr:to>
      <xdr:col>20</xdr:col>
      <xdr:colOff>38100</xdr:colOff>
      <xdr:row>90</xdr:row>
      <xdr:rowOff>162764</xdr:rowOff>
    </xdr:to>
    <xdr:sp macro="" textlink="">
      <xdr:nvSpPr>
        <xdr:cNvPr id="257" name="楕円 256"/>
        <xdr:cNvSpPr/>
      </xdr:nvSpPr>
      <xdr:spPr>
        <a:xfrm>
          <a:off x="3746500" y="1549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7841</xdr:rowOff>
    </xdr:from>
    <xdr:ext cx="599010" cy="259045"/>
    <xdr:sp macro="" textlink="">
      <xdr:nvSpPr>
        <xdr:cNvPr id="258" name="テキスト ボックス 257"/>
        <xdr:cNvSpPr txBox="1"/>
      </xdr:nvSpPr>
      <xdr:spPr>
        <a:xfrm>
          <a:off x="3497795" y="15266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24549</xdr:rowOff>
    </xdr:from>
    <xdr:to>
      <xdr:col>15</xdr:col>
      <xdr:colOff>101600</xdr:colOff>
      <xdr:row>91</xdr:row>
      <xdr:rowOff>126149</xdr:rowOff>
    </xdr:to>
    <xdr:sp macro="" textlink="">
      <xdr:nvSpPr>
        <xdr:cNvPr id="259" name="楕円 258"/>
        <xdr:cNvSpPr/>
      </xdr:nvSpPr>
      <xdr:spPr>
        <a:xfrm>
          <a:off x="2857500" y="1562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142676</xdr:rowOff>
    </xdr:from>
    <xdr:ext cx="599010" cy="259045"/>
    <xdr:sp macro="" textlink="">
      <xdr:nvSpPr>
        <xdr:cNvPr id="260" name="テキスト ボックス 259"/>
        <xdr:cNvSpPr txBox="1"/>
      </xdr:nvSpPr>
      <xdr:spPr>
        <a:xfrm>
          <a:off x="2608795" y="154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163881</xdr:rowOff>
    </xdr:from>
    <xdr:to>
      <xdr:col>10</xdr:col>
      <xdr:colOff>165100</xdr:colOff>
      <xdr:row>91</xdr:row>
      <xdr:rowOff>94031</xdr:rowOff>
    </xdr:to>
    <xdr:sp macro="" textlink="">
      <xdr:nvSpPr>
        <xdr:cNvPr id="261" name="楕円 260"/>
        <xdr:cNvSpPr/>
      </xdr:nvSpPr>
      <xdr:spPr>
        <a:xfrm>
          <a:off x="1968500" y="1559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110558</xdr:rowOff>
    </xdr:from>
    <xdr:ext cx="599010" cy="259045"/>
    <xdr:sp macro="" textlink="">
      <xdr:nvSpPr>
        <xdr:cNvPr id="262" name="テキスト ボックス 261"/>
        <xdr:cNvSpPr txBox="1"/>
      </xdr:nvSpPr>
      <xdr:spPr>
        <a:xfrm>
          <a:off x="1719795" y="153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54515</xdr:rowOff>
    </xdr:from>
    <xdr:to>
      <xdr:col>6</xdr:col>
      <xdr:colOff>38100</xdr:colOff>
      <xdr:row>91</xdr:row>
      <xdr:rowOff>156115</xdr:rowOff>
    </xdr:to>
    <xdr:sp macro="" textlink="">
      <xdr:nvSpPr>
        <xdr:cNvPr id="263" name="楕円 262"/>
        <xdr:cNvSpPr/>
      </xdr:nvSpPr>
      <xdr:spPr>
        <a:xfrm>
          <a:off x="1079500" y="1565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1192</xdr:rowOff>
    </xdr:from>
    <xdr:ext cx="599010" cy="259045"/>
    <xdr:sp macro="" textlink="">
      <xdr:nvSpPr>
        <xdr:cNvPr id="264" name="テキスト ボックス 263"/>
        <xdr:cNvSpPr txBox="1"/>
      </xdr:nvSpPr>
      <xdr:spPr>
        <a:xfrm>
          <a:off x="830795" y="15431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49315</xdr:rowOff>
    </xdr:from>
    <xdr:to>
      <xdr:col>55</xdr:col>
      <xdr:colOff>0</xdr:colOff>
      <xdr:row>38</xdr:row>
      <xdr:rowOff>126212</xdr:rowOff>
    </xdr:to>
    <xdr:cxnSp macro="">
      <xdr:nvCxnSpPr>
        <xdr:cNvPr id="293" name="直線コネクタ 292"/>
        <xdr:cNvCxnSpPr/>
      </xdr:nvCxnSpPr>
      <xdr:spPr>
        <a:xfrm flipV="1">
          <a:off x="9639300" y="6221515"/>
          <a:ext cx="838200" cy="41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166359</xdr:rowOff>
    </xdr:from>
    <xdr:ext cx="599010" cy="259045"/>
    <xdr:sp macro="" textlink="">
      <xdr:nvSpPr>
        <xdr:cNvPr id="294" name="補助費等平均値テキスト"/>
        <xdr:cNvSpPr txBox="1"/>
      </xdr:nvSpPr>
      <xdr:spPr>
        <a:xfrm>
          <a:off x="10528300" y="582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105704</xdr:rowOff>
    </xdr:from>
    <xdr:to>
      <xdr:col>50</xdr:col>
      <xdr:colOff>114300</xdr:colOff>
      <xdr:row>38</xdr:row>
      <xdr:rowOff>126212</xdr:rowOff>
    </xdr:to>
    <xdr:cxnSp macro="">
      <xdr:nvCxnSpPr>
        <xdr:cNvPr id="296" name="直線コネクタ 295"/>
        <xdr:cNvCxnSpPr/>
      </xdr:nvCxnSpPr>
      <xdr:spPr>
        <a:xfrm>
          <a:off x="8750300" y="6620804"/>
          <a:ext cx="889000" cy="2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23694</xdr:rowOff>
    </xdr:from>
    <xdr:ext cx="534377" cy="259045"/>
    <xdr:sp macro="" textlink="">
      <xdr:nvSpPr>
        <xdr:cNvPr id="298" name="テキスト ボックス 297"/>
        <xdr:cNvSpPr txBox="1"/>
      </xdr:nvSpPr>
      <xdr:spPr>
        <a:xfrm>
          <a:off x="9372111" y="619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20485</xdr:rowOff>
    </xdr:from>
    <xdr:to>
      <xdr:col>45</xdr:col>
      <xdr:colOff>177800</xdr:colOff>
      <xdr:row>38</xdr:row>
      <xdr:rowOff>105704</xdr:rowOff>
    </xdr:to>
    <xdr:cxnSp macro="">
      <xdr:nvCxnSpPr>
        <xdr:cNvPr id="299" name="直線コネクタ 298"/>
        <xdr:cNvCxnSpPr/>
      </xdr:nvCxnSpPr>
      <xdr:spPr>
        <a:xfrm>
          <a:off x="7861300" y="6535585"/>
          <a:ext cx="889000" cy="8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47525</xdr:rowOff>
    </xdr:from>
    <xdr:ext cx="534377" cy="259045"/>
    <xdr:sp macro="" textlink="">
      <xdr:nvSpPr>
        <xdr:cNvPr id="301" name="テキスト ボックス 300"/>
        <xdr:cNvSpPr txBox="1"/>
      </xdr:nvSpPr>
      <xdr:spPr>
        <a:xfrm>
          <a:off x="8483111" y="621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20485</xdr:rowOff>
    </xdr:from>
    <xdr:to>
      <xdr:col>41</xdr:col>
      <xdr:colOff>50800</xdr:colOff>
      <xdr:row>38</xdr:row>
      <xdr:rowOff>145975</xdr:rowOff>
    </xdr:to>
    <xdr:cxnSp macro="">
      <xdr:nvCxnSpPr>
        <xdr:cNvPr id="302" name="直線コネクタ 301"/>
        <xdr:cNvCxnSpPr/>
      </xdr:nvCxnSpPr>
      <xdr:spPr>
        <a:xfrm flipV="1">
          <a:off x="6972300" y="6535585"/>
          <a:ext cx="889000" cy="12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58677</xdr:rowOff>
    </xdr:from>
    <xdr:ext cx="534377" cy="259045"/>
    <xdr:sp macro="" textlink="">
      <xdr:nvSpPr>
        <xdr:cNvPr id="304" name="テキスト ボックス 303"/>
        <xdr:cNvSpPr txBox="1"/>
      </xdr:nvSpPr>
      <xdr:spPr>
        <a:xfrm>
          <a:off x="7594111" y="623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62118</xdr:rowOff>
    </xdr:from>
    <xdr:ext cx="534377" cy="259045"/>
    <xdr:sp macro="" textlink="">
      <xdr:nvSpPr>
        <xdr:cNvPr id="306" name="テキスト ボックス 305"/>
        <xdr:cNvSpPr txBox="1"/>
      </xdr:nvSpPr>
      <xdr:spPr>
        <a:xfrm>
          <a:off x="6705111" y="623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169965</xdr:rowOff>
    </xdr:from>
    <xdr:to>
      <xdr:col>55</xdr:col>
      <xdr:colOff>50800</xdr:colOff>
      <xdr:row>36</xdr:row>
      <xdr:rowOff>100115</xdr:rowOff>
    </xdr:to>
    <xdr:sp macro="" textlink="">
      <xdr:nvSpPr>
        <xdr:cNvPr id="312" name="楕円 311"/>
        <xdr:cNvSpPr/>
      </xdr:nvSpPr>
      <xdr:spPr>
        <a:xfrm>
          <a:off x="10426700" y="617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84892</xdr:rowOff>
    </xdr:from>
    <xdr:ext cx="599010" cy="259045"/>
    <xdr:sp macro="" textlink="">
      <xdr:nvSpPr>
        <xdr:cNvPr id="313" name="補助費等該当値テキスト"/>
        <xdr:cNvSpPr txBox="1"/>
      </xdr:nvSpPr>
      <xdr:spPr>
        <a:xfrm>
          <a:off x="10528300" y="6085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75412</xdr:rowOff>
    </xdr:from>
    <xdr:to>
      <xdr:col>50</xdr:col>
      <xdr:colOff>165100</xdr:colOff>
      <xdr:row>39</xdr:row>
      <xdr:rowOff>5562</xdr:rowOff>
    </xdr:to>
    <xdr:sp macro="" textlink="">
      <xdr:nvSpPr>
        <xdr:cNvPr id="314" name="楕円 313"/>
        <xdr:cNvSpPr/>
      </xdr:nvSpPr>
      <xdr:spPr>
        <a:xfrm>
          <a:off x="9588500" y="659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168139</xdr:rowOff>
    </xdr:from>
    <xdr:ext cx="534377" cy="259045"/>
    <xdr:sp macro="" textlink="">
      <xdr:nvSpPr>
        <xdr:cNvPr id="315" name="テキスト ボックス 314"/>
        <xdr:cNvSpPr txBox="1"/>
      </xdr:nvSpPr>
      <xdr:spPr>
        <a:xfrm>
          <a:off x="9372111" y="668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54904</xdr:rowOff>
    </xdr:from>
    <xdr:to>
      <xdr:col>46</xdr:col>
      <xdr:colOff>38100</xdr:colOff>
      <xdr:row>38</xdr:row>
      <xdr:rowOff>156504</xdr:rowOff>
    </xdr:to>
    <xdr:sp macro="" textlink="">
      <xdr:nvSpPr>
        <xdr:cNvPr id="316" name="楕円 315"/>
        <xdr:cNvSpPr/>
      </xdr:nvSpPr>
      <xdr:spPr>
        <a:xfrm>
          <a:off x="8699500" y="657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147631</xdr:rowOff>
    </xdr:from>
    <xdr:ext cx="534377" cy="259045"/>
    <xdr:sp macro="" textlink="">
      <xdr:nvSpPr>
        <xdr:cNvPr id="317" name="テキスト ボックス 316"/>
        <xdr:cNvSpPr txBox="1"/>
      </xdr:nvSpPr>
      <xdr:spPr>
        <a:xfrm>
          <a:off x="8483111" y="666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141135</xdr:rowOff>
    </xdr:from>
    <xdr:to>
      <xdr:col>41</xdr:col>
      <xdr:colOff>101600</xdr:colOff>
      <xdr:row>38</xdr:row>
      <xdr:rowOff>71286</xdr:rowOff>
    </xdr:to>
    <xdr:sp macro="" textlink="">
      <xdr:nvSpPr>
        <xdr:cNvPr id="318" name="楕円 317"/>
        <xdr:cNvSpPr/>
      </xdr:nvSpPr>
      <xdr:spPr>
        <a:xfrm>
          <a:off x="7810500" y="6484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62412</xdr:rowOff>
    </xdr:from>
    <xdr:ext cx="534377" cy="259045"/>
    <xdr:sp macro="" textlink="">
      <xdr:nvSpPr>
        <xdr:cNvPr id="319" name="テキスト ボックス 318"/>
        <xdr:cNvSpPr txBox="1"/>
      </xdr:nvSpPr>
      <xdr:spPr>
        <a:xfrm>
          <a:off x="7594111" y="657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95175</xdr:rowOff>
    </xdr:from>
    <xdr:to>
      <xdr:col>36</xdr:col>
      <xdr:colOff>165100</xdr:colOff>
      <xdr:row>39</xdr:row>
      <xdr:rowOff>25325</xdr:rowOff>
    </xdr:to>
    <xdr:sp macro="" textlink="">
      <xdr:nvSpPr>
        <xdr:cNvPr id="320" name="楕円 319"/>
        <xdr:cNvSpPr/>
      </xdr:nvSpPr>
      <xdr:spPr>
        <a:xfrm>
          <a:off x="6921500" y="661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16452</xdr:rowOff>
    </xdr:from>
    <xdr:ext cx="534377" cy="259045"/>
    <xdr:sp macro="" textlink="">
      <xdr:nvSpPr>
        <xdr:cNvPr id="321" name="テキスト ボックス 320"/>
        <xdr:cNvSpPr txBox="1"/>
      </xdr:nvSpPr>
      <xdr:spPr>
        <a:xfrm>
          <a:off x="6705111" y="670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70146</xdr:rowOff>
    </xdr:from>
    <xdr:to>
      <xdr:col>55</xdr:col>
      <xdr:colOff>0</xdr:colOff>
      <xdr:row>57</xdr:row>
      <xdr:rowOff>97377</xdr:rowOff>
    </xdr:to>
    <xdr:cxnSp macro="">
      <xdr:nvCxnSpPr>
        <xdr:cNvPr id="348" name="直線コネクタ 347"/>
        <xdr:cNvCxnSpPr/>
      </xdr:nvCxnSpPr>
      <xdr:spPr>
        <a:xfrm flipV="1">
          <a:off x="9639300" y="9842796"/>
          <a:ext cx="838200" cy="2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105618</xdr:rowOff>
    </xdr:from>
    <xdr:ext cx="534377" cy="259045"/>
    <xdr:sp macro="" textlink="">
      <xdr:nvSpPr>
        <xdr:cNvPr id="349" name="普通建設事業費平均値テキスト"/>
        <xdr:cNvSpPr txBox="1"/>
      </xdr:nvSpPr>
      <xdr:spPr>
        <a:xfrm>
          <a:off x="10528300" y="953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97377</xdr:rowOff>
    </xdr:from>
    <xdr:to>
      <xdr:col>50</xdr:col>
      <xdr:colOff>114300</xdr:colOff>
      <xdr:row>57</xdr:row>
      <xdr:rowOff>106973</xdr:rowOff>
    </xdr:to>
    <xdr:cxnSp macro="">
      <xdr:nvCxnSpPr>
        <xdr:cNvPr id="351" name="直線コネクタ 350"/>
        <xdr:cNvCxnSpPr/>
      </xdr:nvCxnSpPr>
      <xdr:spPr>
        <a:xfrm flipV="1">
          <a:off x="8750300" y="9870027"/>
          <a:ext cx="889000" cy="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37492</xdr:rowOff>
    </xdr:from>
    <xdr:ext cx="534377" cy="259045"/>
    <xdr:sp macro="" textlink="">
      <xdr:nvSpPr>
        <xdr:cNvPr id="353" name="テキスト ボックス 352"/>
        <xdr:cNvSpPr txBox="1"/>
      </xdr:nvSpPr>
      <xdr:spPr>
        <a:xfrm>
          <a:off x="9372111" y="946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103143</xdr:rowOff>
    </xdr:from>
    <xdr:to>
      <xdr:col>45</xdr:col>
      <xdr:colOff>177800</xdr:colOff>
      <xdr:row>57</xdr:row>
      <xdr:rowOff>106973</xdr:rowOff>
    </xdr:to>
    <xdr:cxnSp macro="">
      <xdr:nvCxnSpPr>
        <xdr:cNvPr id="354" name="直線コネクタ 353"/>
        <xdr:cNvCxnSpPr/>
      </xdr:nvCxnSpPr>
      <xdr:spPr>
        <a:xfrm>
          <a:off x="7861300" y="9875793"/>
          <a:ext cx="889000" cy="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59676</xdr:rowOff>
    </xdr:from>
    <xdr:ext cx="534377" cy="259045"/>
    <xdr:sp macro="" textlink="">
      <xdr:nvSpPr>
        <xdr:cNvPr id="356" name="テキスト ボックス 355"/>
        <xdr:cNvSpPr txBox="1"/>
      </xdr:nvSpPr>
      <xdr:spPr>
        <a:xfrm>
          <a:off x="8483111" y="948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148840</xdr:rowOff>
    </xdr:from>
    <xdr:to>
      <xdr:col>41</xdr:col>
      <xdr:colOff>50800</xdr:colOff>
      <xdr:row>57</xdr:row>
      <xdr:rowOff>103143</xdr:rowOff>
    </xdr:to>
    <xdr:cxnSp macro="">
      <xdr:nvCxnSpPr>
        <xdr:cNvPr id="357" name="直線コネクタ 356"/>
        <xdr:cNvCxnSpPr/>
      </xdr:nvCxnSpPr>
      <xdr:spPr>
        <a:xfrm>
          <a:off x="6972300" y="9750040"/>
          <a:ext cx="889000" cy="12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65441</xdr:rowOff>
    </xdr:from>
    <xdr:ext cx="534377" cy="259045"/>
    <xdr:sp macro="" textlink="">
      <xdr:nvSpPr>
        <xdr:cNvPr id="359" name="テキスト ボックス 358"/>
        <xdr:cNvSpPr txBox="1"/>
      </xdr:nvSpPr>
      <xdr:spPr>
        <a:xfrm>
          <a:off x="7594111" y="94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51892</xdr:rowOff>
    </xdr:from>
    <xdr:ext cx="534377" cy="259045"/>
    <xdr:sp macro="" textlink="">
      <xdr:nvSpPr>
        <xdr:cNvPr id="361" name="テキスト ボックス 360"/>
        <xdr:cNvSpPr txBox="1"/>
      </xdr:nvSpPr>
      <xdr:spPr>
        <a:xfrm>
          <a:off x="6705111" y="98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19346</xdr:rowOff>
    </xdr:from>
    <xdr:to>
      <xdr:col>55</xdr:col>
      <xdr:colOff>50800</xdr:colOff>
      <xdr:row>57</xdr:row>
      <xdr:rowOff>120946</xdr:rowOff>
    </xdr:to>
    <xdr:sp macro="" textlink="">
      <xdr:nvSpPr>
        <xdr:cNvPr id="367" name="楕円 366"/>
        <xdr:cNvSpPr/>
      </xdr:nvSpPr>
      <xdr:spPr>
        <a:xfrm>
          <a:off x="10426700" y="979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105723</xdr:rowOff>
    </xdr:from>
    <xdr:ext cx="534377" cy="259045"/>
    <xdr:sp macro="" textlink="">
      <xdr:nvSpPr>
        <xdr:cNvPr id="368" name="普通建設事業費該当値テキスト"/>
        <xdr:cNvSpPr txBox="1"/>
      </xdr:nvSpPr>
      <xdr:spPr>
        <a:xfrm>
          <a:off x="10528300" y="970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46577</xdr:rowOff>
    </xdr:from>
    <xdr:to>
      <xdr:col>50</xdr:col>
      <xdr:colOff>165100</xdr:colOff>
      <xdr:row>57</xdr:row>
      <xdr:rowOff>148177</xdr:rowOff>
    </xdr:to>
    <xdr:sp macro="" textlink="">
      <xdr:nvSpPr>
        <xdr:cNvPr id="369" name="楕円 368"/>
        <xdr:cNvSpPr/>
      </xdr:nvSpPr>
      <xdr:spPr>
        <a:xfrm>
          <a:off x="9588500" y="981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139304</xdr:rowOff>
    </xdr:from>
    <xdr:ext cx="534377" cy="259045"/>
    <xdr:sp macro="" textlink="">
      <xdr:nvSpPr>
        <xdr:cNvPr id="370" name="テキスト ボックス 369"/>
        <xdr:cNvSpPr txBox="1"/>
      </xdr:nvSpPr>
      <xdr:spPr>
        <a:xfrm>
          <a:off x="9372111" y="991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56173</xdr:rowOff>
    </xdr:from>
    <xdr:to>
      <xdr:col>46</xdr:col>
      <xdr:colOff>38100</xdr:colOff>
      <xdr:row>57</xdr:row>
      <xdr:rowOff>157773</xdr:rowOff>
    </xdr:to>
    <xdr:sp macro="" textlink="">
      <xdr:nvSpPr>
        <xdr:cNvPr id="371" name="楕円 370"/>
        <xdr:cNvSpPr/>
      </xdr:nvSpPr>
      <xdr:spPr>
        <a:xfrm>
          <a:off x="8699500" y="982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148900</xdr:rowOff>
    </xdr:from>
    <xdr:ext cx="534377" cy="259045"/>
    <xdr:sp macro="" textlink="">
      <xdr:nvSpPr>
        <xdr:cNvPr id="372" name="テキスト ボックス 371"/>
        <xdr:cNvSpPr txBox="1"/>
      </xdr:nvSpPr>
      <xdr:spPr>
        <a:xfrm>
          <a:off x="8483111" y="992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52343</xdr:rowOff>
    </xdr:from>
    <xdr:to>
      <xdr:col>41</xdr:col>
      <xdr:colOff>101600</xdr:colOff>
      <xdr:row>57</xdr:row>
      <xdr:rowOff>153943</xdr:rowOff>
    </xdr:to>
    <xdr:sp macro="" textlink="">
      <xdr:nvSpPr>
        <xdr:cNvPr id="373" name="楕円 372"/>
        <xdr:cNvSpPr/>
      </xdr:nvSpPr>
      <xdr:spPr>
        <a:xfrm>
          <a:off x="7810500" y="982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145070</xdr:rowOff>
    </xdr:from>
    <xdr:ext cx="534377" cy="259045"/>
    <xdr:sp macro="" textlink="">
      <xdr:nvSpPr>
        <xdr:cNvPr id="374" name="テキスト ボックス 373"/>
        <xdr:cNvSpPr txBox="1"/>
      </xdr:nvSpPr>
      <xdr:spPr>
        <a:xfrm>
          <a:off x="7594111" y="991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98040</xdr:rowOff>
    </xdr:from>
    <xdr:to>
      <xdr:col>36</xdr:col>
      <xdr:colOff>165100</xdr:colOff>
      <xdr:row>57</xdr:row>
      <xdr:rowOff>28190</xdr:rowOff>
    </xdr:to>
    <xdr:sp macro="" textlink="">
      <xdr:nvSpPr>
        <xdr:cNvPr id="375" name="楕円 374"/>
        <xdr:cNvSpPr/>
      </xdr:nvSpPr>
      <xdr:spPr>
        <a:xfrm>
          <a:off x="6921500" y="969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44717</xdr:rowOff>
    </xdr:from>
    <xdr:ext cx="534377" cy="259045"/>
    <xdr:sp macro="" textlink="">
      <xdr:nvSpPr>
        <xdr:cNvPr id="376" name="テキスト ボックス 375"/>
        <xdr:cNvSpPr txBox="1"/>
      </xdr:nvSpPr>
      <xdr:spPr>
        <a:xfrm>
          <a:off x="6705111" y="947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46786</xdr:rowOff>
    </xdr:from>
    <xdr:to>
      <xdr:col>55</xdr:col>
      <xdr:colOff>0</xdr:colOff>
      <xdr:row>78</xdr:row>
      <xdr:rowOff>73050</xdr:rowOff>
    </xdr:to>
    <xdr:cxnSp macro="">
      <xdr:nvCxnSpPr>
        <xdr:cNvPr id="405" name="直線コネクタ 404"/>
        <xdr:cNvCxnSpPr/>
      </xdr:nvCxnSpPr>
      <xdr:spPr>
        <a:xfrm flipV="1">
          <a:off x="9639300" y="13419886"/>
          <a:ext cx="838200" cy="2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86504</xdr:rowOff>
    </xdr:from>
    <xdr:ext cx="534377" cy="259045"/>
    <xdr:sp macro="" textlink="">
      <xdr:nvSpPr>
        <xdr:cNvPr id="406" name="普通建設事業費 （ うち新規整備　）平均値テキスト"/>
        <xdr:cNvSpPr txBox="1"/>
      </xdr:nvSpPr>
      <xdr:spPr>
        <a:xfrm>
          <a:off x="10528300" y="13116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73050</xdr:rowOff>
    </xdr:from>
    <xdr:to>
      <xdr:col>50</xdr:col>
      <xdr:colOff>114300</xdr:colOff>
      <xdr:row>78</xdr:row>
      <xdr:rowOff>87567</xdr:rowOff>
    </xdr:to>
    <xdr:cxnSp macro="">
      <xdr:nvCxnSpPr>
        <xdr:cNvPr id="408" name="直線コネクタ 407"/>
        <xdr:cNvCxnSpPr/>
      </xdr:nvCxnSpPr>
      <xdr:spPr>
        <a:xfrm flipV="1">
          <a:off x="8750300" y="13446150"/>
          <a:ext cx="8890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19499</xdr:rowOff>
    </xdr:from>
    <xdr:ext cx="534377" cy="259045"/>
    <xdr:sp macro="" textlink="">
      <xdr:nvSpPr>
        <xdr:cNvPr id="410" name="テキスト ボックス 409"/>
        <xdr:cNvSpPr txBox="1"/>
      </xdr:nvSpPr>
      <xdr:spPr>
        <a:xfrm>
          <a:off x="9372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77088</xdr:rowOff>
    </xdr:from>
    <xdr:to>
      <xdr:col>45</xdr:col>
      <xdr:colOff>177800</xdr:colOff>
      <xdr:row>78</xdr:row>
      <xdr:rowOff>87567</xdr:rowOff>
    </xdr:to>
    <xdr:cxnSp macro="">
      <xdr:nvCxnSpPr>
        <xdr:cNvPr id="411" name="直線コネクタ 410"/>
        <xdr:cNvCxnSpPr/>
      </xdr:nvCxnSpPr>
      <xdr:spPr>
        <a:xfrm>
          <a:off x="7861300" y="13450188"/>
          <a:ext cx="889000" cy="1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23068</xdr:rowOff>
    </xdr:from>
    <xdr:ext cx="534377" cy="259045"/>
    <xdr:sp macro="" textlink="">
      <xdr:nvSpPr>
        <xdr:cNvPr id="413" name="テキスト ボックス 412"/>
        <xdr:cNvSpPr txBox="1"/>
      </xdr:nvSpPr>
      <xdr:spPr>
        <a:xfrm>
          <a:off x="8483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77088</xdr:rowOff>
    </xdr:from>
    <xdr:to>
      <xdr:col>41</xdr:col>
      <xdr:colOff>50800</xdr:colOff>
      <xdr:row>78</xdr:row>
      <xdr:rowOff>113728</xdr:rowOff>
    </xdr:to>
    <xdr:cxnSp macro="">
      <xdr:nvCxnSpPr>
        <xdr:cNvPr id="414" name="直線コネクタ 413"/>
        <xdr:cNvCxnSpPr/>
      </xdr:nvCxnSpPr>
      <xdr:spPr>
        <a:xfrm flipV="1">
          <a:off x="6972300" y="13450188"/>
          <a:ext cx="889000" cy="3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150232</xdr:rowOff>
    </xdr:from>
    <xdr:ext cx="534377" cy="259045"/>
    <xdr:sp macro="" textlink="">
      <xdr:nvSpPr>
        <xdr:cNvPr id="416" name="テキスト ボックス 415"/>
        <xdr:cNvSpPr txBox="1"/>
      </xdr:nvSpPr>
      <xdr:spPr>
        <a:xfrm>
          <a:off x="7594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7459</xdr:rowOff>
    </xdr:from>
    <xdr:ext cx="534377" cy="259045"/>
    <xdr:sp macro="" textlink="">
      <xdr:nvSpPr>
        <xdr:cNvPr id="418" name="テキスト ボックス 417"/>
        <xdr:cNvSpPr txBox="1"/>
      </xdr:nvSpPr>
      <xdr:spPr>
        <a:xfrm>
          <a:off x="6705111" y="130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167436</xdr:rowOff>
    </xdr:from>
    <xdr:to>
      <xdr:col>55</xdr:col>
      <xdr:colOff>50800</xdr:colOff>
      <xdr:row>78</xdr:row>
      <xdr:rowOff>97586</xdr:rowOff>
    </xdr:to>
    <xdr:sp macro="" textlink="">
      <xdr:nvSpPr>
        <xdr:cNvPr id="424" name="楕円 423"/>
        <xdr:cNvSpPr/>
      </xdr:nvSpPr>
      <xdr:spPr>
        <a:xfrm>
          <a:off x="10426700" y="133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145863</xdr:rowOff>
    </xdr:from>
    <xdr:ext cx="534377" cy="259045"/>
    <xdr:sp macro="" textlink="">
      <xdr:nvSpPr>
        <xdr:cNvPr id="425" name="普通建設事業費 （ うち新規整備　）該当値テキスト"/>
        <xdr:cNvSpPr txBox="1"/>
      </xdr:nvSpPr>
      <xdr:spPr>
        <a:xfrm>
          <a:off x="10528300" y="1334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22250</xdr:rowOff>
    </xdr:from>
    <xdr:to>
      <xdr:col>50</xdr:col>
      <xdr:colOff>165100</xdr:colOff>
      <xdr:row>78</xdr:row>
      <xdr:rowOff>123850</xdr:rowOff>
    </xdr:to>
    <xdr:sp macro="" textlink="">
      <xdr:nvSpPr>
        <xdr:cNvPr id="426" name="楕円 425"/>
        <xdr:cNvSpPr/>
      </xdr:nvSpPr>
      <xdr:spPr>
        <a:xfrm>
          <a:off x="9588500" y="1339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114977</xdr:rowOff>
    </xdr:from>
    <xdr:ext cx="534377" cy="259045"/>
    <xdr:sp macro="" textlink="">
      <xdr:nvSpPr>
        <xdr:cNvPr id="427" name="テキスト ボックス 426"/>
        <xdr:cNvSpPr txBox="1"/>
      </xdr:nvSpPr>
      <xdr:spPr>
        <a:xfrm>
          <a:off x="9372111" y="1348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36767</xdr:rowOff>
    </xdr:from>
    <xdr:to>
      <xdr:col>46</xdr:col>
      <xdr:colOff>38100</xdr:colOff>
      <xdr:row>78</xdr:row>
      <xdr:rowOff>138367</xdr:rowOff>
    </xdr:to>
    <xdr:sp macro="" textlink="">
      <xdr:nvSpPr>
        <xdr:cNvPr id="428" name="楕円 427"/>
        <xdr:cNvSpPr/>
      </xdr:nvSpPr>
      <xdr:spPr>
        <a:xfrm>
          <a:off x="8699500" y="1340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129494</xdr:rowOff>
    </xdr:from>
    <xdr:ext cx="534377" cy="259045"/>
    <xdr:sp macro="" textlink="">
      <xdr:nvSpPr>
        <xdr:cNvPr id="429" name="テキスト ボックス 428"/>
        <xdr:cNvSpPr txBox="1"/>
      </xdr:nvSpPr>
      <xdr:spPr>
        <a:xfrm>
          <a:off x="8483111" y="1350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26288</xdr:rowOff>
    </xdr:from>
    <xdr:to>
      <xdr:col>41</xdr:col>
      <xdr:colOff>101600</xdr:colOff>
      <xdr:row>78</xdr:row>
      <xdr:rowOff>127888</xdr:rowOff>
    </xdr:to>
    <xdr:sp macro="" textlink="">
      <xdr:nvSpPr>
        <xdr:cNvPr id="430" name="楕円 429"/>
        <xdr:cNvSpPr/>
      </xdr:nvSpPr>
      <xdr:spPr>
        <a:xfrm>
          <a:off x="7810500" y="1339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119015</xdr:rowOff>
    </xdr:from>
    <xdr:ext cx="534377" cy="259045"/>
    <xdr:sp macro="" textlink="">
      <xdr:nvSpPr>
        <xdr:cNvPr id="431" name="テキスト ボックス 430"/>
        <xdr:cNvSpPr txBox="1"/>
      </xdr:nvSpPr>
      <xdr:spPr>
        <a:xfrm>
          <a:off x="7594111" y="1349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62928</xdr:rowOff>
    </xdr:from>
    <xdr:to>
      <xdr:col>36</xdr:col>
      <xdr:colOff>165100</xdr:colOff>
      <xdr:row>78</xdr:row>
      <xdr:rowOff>164528</xdr:rowOff>
    </xdr:to>
    <xdr:sp macro="" textlink="">
      <xdr:nvSpPr>
        <xdr:cNvPr id="432" name="楕円 431"/>
        <xdr:cNvSpPr/>
      </xdr:nvSpPr>
      <xdr:spPr>
        <a:xfrm>
          <a:off x="6921500" y="1343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155655</xdr:rowOff>
    </xdr:from>
    <xdr:ext cx="469744" cy="259045"/>
    <xdr:sp macro="" textlink="">
      <xdr:nvSpPr>
        <xdr:cNvPr id="433" name="テキスト ボックス 432"/>
        <xdr:cNvSpPr txBox="1"/>
      </xdr:nvSpPr>
      <xdr:spPr>
        <a:xfrm>
          <a:off x="6737428" y="1352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169548</xdr:rowOff>
    </xdr:from>
    <xdr:to>
      <xdr:col>55</xdr:col>
      <xdr:colOff>0</xdr:colOff>
      <xdr:row>98</xdr:row>
      <xdr:rowOff>1352</xdr:rowOff>
    </xdr:to>
    <xdr:cxnSp macro="">
      <xdr:nvCxnSpPr>
        <xdr:cNvPr id="462" name="直線コネクタ 461"/>
        <xdr:cNvCxnSpPr/>
      </xdr:nvCxnSpPr>
      <xdr:spPr>
        <a:xfrm>
          <a:off x="9639300" y="16800198"/>
          <a:ext cx="838200" cy="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29413</xdr:rowOff>
    </xdr:from>
    <xdr:ext cx="534377" cy="259045"/>
    <xdr:sp macro="" textlink="">
      <xdr:nvSpPr>
        <xdr:cNvPr id="463" name="普通建設事業費 （ うち更新整備　）平均値テキスト"/>
        <xdr:cNvSpPr txBox="1"/>
      </xdr:nvSpPr>
      <xdr:spPr>
        <a:xfrm>
          <a:off x="10528300" y="1648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169548</xdr:rowOff>
    </xdr:from>
    <xdr:to>
      <xdr:col>50</xdr:col>
      <xdr:colOff>114300</xdr:colOff>
      <xdr:row>98</xdr:row>
      <xdr:rowOff>29545</xdr:rowOff>
    </xdr:to>
    <xdr:cxnSp macro="">
      <xdr:nvCxnSpPr>
        <xdr:cNvPr id="465" name="直線コネクタ 464"/>
        <xdr:cNvCxnSpPr/>
      </xdr:nvCxnSpPr>
      <xdr:spPr>
        <a:xfrm flipV="1">
          <a:off x="8750300" y="16800198"/>
          <a:ext cx="889000" cy="3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126148</xdr:rowOff>
    </xdr:from>
    <xdr:ext cx="534377" cy="259045"/>
    <xdr:sp macro="" textlink="">
      <xdr:nvSpPr>
        <xdr:cNvPr id="467" name="テキスト ボックス 466"/>
        <xdr:cNvSpPr txBox="1"/>
      </xdr:nvSpPr>
      <xdr:spPr>
        <a:xfrm>
          <a:off x="9372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158392</xdr:rowOff>
    </xdr:from>
    <xdr:to>
      <xdr:col>45</xdr:col>
      <xdr:colOff>177800</xdr:colOff>
      <xdr:row>98</xdr:row>
      <xdr:rowOff>29545</xdr:rowOff>
    </xdr:to>
    <xdr:cxnSp macro="">
      <xdr:nvCxnSpPr>
        <xdr:cNvPr id="468" name="直線コネクタ 467"/>
        <xdr:cNvCxnSpPr/>
      </xdr:nvCxnSpPr>
      <xdr:spPr>
        <a:xfrm>
          <a:off x="7861300" y="16789042"/>
          <a:ext cx="889000" cy="4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164675</xdr:rowOff>
    </xdr:from>
    <xdr:ext cx="534377" cy="259045"/>
    <xdr:sp macro="" textlink="">
      <xdr:nvSpPr>
        <xdr:cNvPr id="470" name="テキスト ボックス 469"/>
        <xdr:cNvSpPr txBox="1"/>
      </xdr:nvSpPr>
      <xdr:spPr>
        <a:xfrm>
          <a:off x="8483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103879</xdr:rowOff>
    </xdr:from>
    <xdr:to>
      <xdr:col>41</xdr:col>
      <xdr:colOff>50800</xdr:colOff>
      <xdr:row>97</xdr:row>
      <xdr:rowOff>158392</xdr:rowOff>
    </xdr:to>
    <xdr:cxnSp macro="">
      <xdr:nvCxnSpPr>
        <xdr:cNvPr id="471" name="直線コネクタ 470"/>
        <xdr:cNvCxnSpPr/>
      </xdr:nvCxnSpPr>
      <xdr:spPr>
        <a:xfrm>
          <a:off x="6972300" y="16563079"/>
          <a:ext cx="889000" cy="22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31622</xdr:rowOff>
    </xdr:from>
    <xdr:ext cx="534377" cy="259045"/>
    <xdr:sp macro="" textlink="">
      <xdr:nvSpPr>
        <xdr:cNvPr id="473" name="テキスト ボックス 472"/>
        <xdr:cNvSpPr txBox="1"/>
      </xdr:nvSpPr>
      <xdr:spPr>
        <a:xfrm>
          <a:off x="7594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6177</xdr:rowOff>
    </xdr:from>
    <xdr:ext cx="534377" cy="259045"/>
    <xdr:sp macro="" textlink="">
      <xdr:nvSpPr>
        <xdr:cNvPr id="475" name="テキスト ボックス 474"/>
        <xdr:cNvSpPr txBox="1"/>
      </xdr:nvSpPr>
      <xdr:spPr>
        <a:xfrm>
          <a:off x="6705111" y="168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122002</xdr:rowOff>
    </xdr:from>
    <xdr:to>
      <xdr:col>55</xdr:col>
      <xdr:colOff>50800</xdr:colOff>
      <xdr:row>98</xdr:row>
      <xdr:rowOff>52152</xdr:rowOff>
    </xdr:to>
    <xdr:sp macro="" textlink="">
      <xdr:nvSpPr>
        <xdr:cNvPr id="481" name="楕円 480"/>
        <xdr:cNvSpPr/>
      </xdr:nvSpPr>
      <xdr:spPr>
        <a:xfrm>
          <a:off x="10426700" y="1675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100429</xdr:rowOff>
    </xdr:from>
    <xdr:ext cx="534377" cy="259045"/>
    <xdr:sp macro="" textlink="">
      <xdr:nvSpPr>
        <xdr:cNvPr id="482" name="普通建設事業費 （ うち更新整備　）該当値テキスト"/>
        <xdr:cNvSpPr txBox="1"/>
      </xdr:nvSpPr>
      <xdr:spPr>
        <a:xfrm>
          <a:off x="10528300" y="1673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118748</xdr:rowOff>
    </xdr:from>
    <xdr:to>
      <xdr:col>50</xdr:col>
      <xdr:colOff>165100</xdr:colOff>
      <xdr:row>98</xdr:row>
      <xdr:rowOff>48898</xdr:rowOff>
    </xdr:to>
    <xdr:sp macro="" textlink="">
      <xdr:nvSpPr>
        <xdr:cNvPr id="483" name="楕円 482"/>
        <xdr:cNvSpPr/>
      </xdr:nvSpPr>
      <xdr:spPr>
        <a:xfrm>
          <a:off x="9588500" y="1674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40025</xdr:rowOff>
    </xdr:from>
    <xdr:ext cx="534377" cy="259045"/>
    <xdr:sp macro="" textlink="">
      <xdr:nvSpPr>
        <xdr:cNvPr id="484" name="テキスト ボックス 483"/>
        <xdr:cNvSpPr txBox="1"/>
      </xdr:nvSpPr>
      <xdr:spPr>
        <a:xfrm>
          <a:off x="9372111" y="1684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150195</xdr:rowOff>
    </xdr:from>
    <xdr:to>
      <xdr:col>46</xdr:col>
      <xdr:colOff>38100</xdr:colOff>
      <xdr:row>98</xdr:row>
      <xdr:rowOff>80345</xdr:rowOff>
    </xdr:to>
    <xdr:sp macro="" textlink="">
      <xdr:nvSpPr>
        <xdr:cNvPr id="485" name="楕円 484"/>
        <xdr:cNvSpPr/>
      </xdr:nvSpPr>
      <xdr:spPr>
        <a:xfrm>
          <a:off x="8699500" y="1678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71472</xdr:rowOff>
    </xdr:from>
    <xdr:ext cx="534377" cy="259045"/>
    <xdr:sp macro="" textlink="">
      <xdr:nvSpPr>
        <xdr:cNvPr id="486" name="テキスト ボックス 485"/>
        <xdr:cNvSpPr txBox="1"/>
      </xdr:nvSpPr>
      <xdr:spPr>
        <a:xfrm>
          <a:off x="8483111" y="1687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107592</xdr:rowOff>
    </xdr:from>
    <xdr:to>
      <xdr:col>41</xdr:col>
      <xdr:colOff>101600</xdr:colOff>
      <xdr:row>98</xdr:row>
      <xdr:rowOff>37742</xdr:rowOff>
    </xdr:to>
    <xdr:sp macro="" textlink="">
      <xdr:nvSpPr>
        <xdr:cNvPr id="487" name="楕円 486"/>
        <xdr:cNvSpPr/>
      </xdr:nvSpPr>
      <xdr:spPr>
        <a:xfrm>
          <a:off x="7810500" y="1673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28869</xdr:rowOff>
    </xdr:from>
    <xdr:ext cx="534377" cy="259045"/>
    <xdr:sp macro="" textlink="">
      <xdr:nvSpPr>
        <xdr:cNvPr id="488" name="テキスト ボックス 487"/>
        <xdr:cNvSpPr txBox="1"/>
      </xdr:nvSpPr>
      <xdr:spPr>
        <a:xfrm>
          <a:off x="7594111" y="1683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53079</xdr:rowOff>
    </xdr:from>
    <xdr:to>
      <xdr:col>36</xdr:col>
      <xdr:colOff>165100</xdr:colOff>
      <xdr:row>96</xdr:row>
      <xdr:rowOff>154679</xdr:rowOff>
    </xdr:to>
    <xdr:sp macro="" textlink="">
      <xdr:nvSpPr>
        <xdr:cNvPr id="489" name="楕円 488"/>
        <xdr:cNvSpPr/>
      </xdr:nvSpPr>
      <xdr:spPr>
        <a:xfrm>
          <a:off x="6921500" y="1651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171206</xdr:rowOff>
    </xdr:from>
    <xdr:ext cx="534377" cy="259045"/>
    <xdr:sp macro="" textlink="">
      <xdr:nvSpPr>
        <xdr:cNvPr id="490" name="テキスト ボックス 489"/>
        <xdr:cNvSpPr txBox="1"/>
      </xdr:nvSpPr>
      <xdr:spPr>
        <a:xfrm>
          <a:off x="6705111" y="1628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7912</xdr:rowOff>
    </xdr:from>
    <xdr:to>
      <xdr:col>85</xdr:col>
      <xdr:colOff>127000</xdr:colOff>
      <xdr:row>39</xdr:row>
      <xdr:rowOff>15437</xdr:rowOff>
    </xdr:to>
    <xdr:cxnSp macro="">
      <xdr:nvCxnSpPr>
        <xdr:cNvPr id="519" name="直線コネクタ 518"/>
        <xdr:cNvCxnSpPr/>
      </xdr:nvCxnSpPr>
      <xdr:spPr>
        <a:xfrm>
          <a:off x="15481300" y="5837212"/>
          <a:ext cx="838200" cy="86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65162</xdr:rowOff>
    </xdr:from>
    <xdr:ext cx="469744" cy="259045"/>
    <xdr:sp macro="" textlink="">
      <xdr:nvSpPr>
        <xdr:cNvPr id="520" name="災害復旧事業費平均値テキスト"/>
        <xdr:cNvSpPr txBox="1"/>
      </xdr:nvSpPr>
      <xdr:spPr>
        <a:xfrm>
          <a:off x="16370300" y="6408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45879</xdr:rowOff>
    </xdr:from>
    <xdr:to>
      <xdr:col>81</xdr:col>
      <xdr:colOff>50800</xdr:colOff>
      <xdr:row>34</xdr:row>
      <xdr:rowOff>7912</xdr:rowOff>
    </xdr:to>
    <xdr:cxnSp macro="">
      <xdr:nvCxnSpPr>
        <xdr:cNvPr id="522" name="直線コネクタ 521"/>
        <xdr:cNvCxnSpPr/>
      </xdr:nvCxnSpPr>
      <xdr:spPr>
        <a:xfrm>
          <a:off x="14592300" y="5703729"/>
          <a:ext cx="889000" cy="13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135717</xdr:rowOff>
    </xdr:from>
    <xdr:ext cx="469744" cy="259045"/>
    <xdr:sp macro="" textlink="">
      <xdr:nvSpPr>
        <xdr:cNvPr id="524" name="テキスト ボックス 523"/>
        <xdr:cNvSpPr txBox="1"/>
      </xdr:nvSpPr>
      <xdr:spPr>
        <a:xfrm>
          <a:off x="15246428" y="665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45879</xdr:rowOff>
    </xdr:from>
    <xdr:to>
      <xdr:col>76</xdr:col>
      <xdr:colOff>114300</xdr:colOff>
      <xdr:row>34</xdr:row>
      <xdr:rowOff>164370</xdr:rowOff>
    </xdr:to>
    <xdr:cxnSp macro="">
      <xdr:nvCxnSpPr>
        <xdr:cNvPr id="525" name="直線コネクタ 524"/>
        <xdr:cNvCxnSpPr/>
      </xdr:nvCxnSpPr>
      <xdr:spPr>
        <a:xfrm flipV="1">
          <a:off x="13703300" y="5703729"/>
          <a:ext cx="889000" cy="28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149871</xdr:rowOff>
    </xdr:from>
    <xdr:ext cx="469744" cy="259045"/>
    <xdr:sp macro="" textlink="">
      <xdr:nvSpPr>
        <xdr:cNvPr id="527" name="テキスト ボックス 526"/>
        <xdr:cNvSpPr txBox="1"/>
      </xdr:nvSpPr>
      <xdr:spPr>
        <a:xfrm>
          <a:off x="14357428" y="6664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164370</xdr:rowOff>
    </xdr:from>
    <xdr:to>
      <xdr:col>71</xdr:col>
      <xdr:colOff>177800</xdr:colOff>
      <xdr:row>39</xdr:row>
      <xdr:rowOff>30562</xdr:rowOff>
    </xdr:to>
    <xdr:cxnSp macro="">
      <xdr:nvCxnSpPr>
        <xdr:cNvPr id="528" name="直線コネクタ 527"/>
        <xdr:cNvCxnSpPr/>
      </xdr:nvCxnSpPr>
      <xdr:spPr>
        <a:xfrm flipV="1">
          <a:off x="12814300" y="5993670"/>
          <a:ext cx="889000" cy="72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170997</xdr:rowOff>
    </xdr:from>
    <xdr:ext cx="469744" cy="259045"/>
    <xdr:sp macro="" textlink="">
      <xdr:nvSpPr>
        <xdr:cNvPr id="530" name="テキスト ボックス 529"/>
        <xdr:cNvSpPr txBox="1"/>
      </xdr:nvSpPr>
      <xdr:spPr>
        <a:xfrm>
          <a:off x="13468428" y="668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74191</xdr:rowOff>
    </xdr:from>
    <xdr:ext cx="469744" cy="259045"/>
    <xdr:sp macro="" textlink="">
      <xdr:nvSpPr>
        <xdr:cNvPr id="532" name="テキスト ボックス 531"/>
        <xdr:cNvSpPr txBox="1"/>
      </xdr:nvSpPr>
      <xdr:spPr>
        <a:xfrm>
          <a:off x="12579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136087</xdr:rowOff>
    </xdr:from>
    <xdr:to>
      <xdr:col>85</xdr:col>
      <xdr:colOff>177800</xdr:colOff>
      <xdr:row>39</xdr:row>
      <xdr:rowOff>66237</xdr:rowOff>
    </xdr:to>
    <xdr:sp macro="" textlink="">
      <xdr:nvSpPr>
        <xdr:cNvPr id="538" name="楕円 537"/>
        <xdr:cNvSpPr/>
      </xdr:nvSpPr>
      <xdr:spPr>
        <a:xfrm>
          <a:off x="16268700" y="665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51014</xdr:rowOff>
    </xdr:from>
    <xdr:ext cx="469744" cy="259045"/>
    <xdr:sp macro="" textlink="">
      <xdr:nvSpPr>
        <xdr:cNvPr id="539" name="災害復旧事業費該当値テキスト"/>
        <xdr:cNvSpPr txBox="1"/>
      </xdr:nvSpPr>
      <xdr:spPr>
        <a:xfrm>
          <a:off x="16370300" y="656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128562</xdr:rowOff>
    </xdr:from>
    <xdr:to>
      <xdr:col>81</xdr:col>
      <xdr:colOff>101600</xdr:colOff>
      <xdr:row>34</xdr:row>
      <xdr:rowOff>58712</xdr:rowOff>
    </xdr:to>
    <xdr:sp macro="" textlink="">
      <xdr:nvSpPr>
        <xdr:cNvPr id="540" name="楕円 539"/>
        <xdr:cNvSpPr/>
      </xdr:nvSpPr>
      <xdr:spPr>
        <a:xfrm>
          <a:off x="15430500" y="578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75239</xdr:rowOff>
    </xdr:from>
    <xdr:ext cx="534377" cy="259045"/>
    <xdr:sp macro="" textlink="">
      <xdr:nvSpPr>
        <xdr:cNvPr id="541" name="テキスト ボックス 540"/>
        <xdr:cNvSpPr txBox="1"/>
      </xdr:nvSpPr>
      <xdr:spPr>
        <a:xfrm>
          <a:off x="15214111" y="556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166529</xdr:rowOff>
    </xdr:from>
    <xdr:to>
      <xdr:col>76</xdr:col>
      <xdr:colOff>165100</xdr:colOff>
      <xdr:row>33</xdr:row>
      <xdr:rowOff>96679</xdr:rowOff>
    </xdr:to>
    <xdr:sp macro="" textlink="">
      <xdr:nvSpPr>
        <xdr:cNvPr id="542" name="楕円 541"/>
        <xdr:cNvSpPr/>
      </xdr:nvSpPr>
      <xdr:spPr>
        <a:xfrm>
          <a:off x="14541500" y="565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113206</xdr:rowOff>
    </xdr:from>
    <xdr:ext cx="534377" cy="259045"/>
    <xdr:sp macro="" textlink="">
      <xdr:nvSpPr>
        <xdr:cNvPr id="543" name="テキスト ボックス 542"/>
        <xdr:cNvSpPr txBox="1"/>
      </xdr:nvSpPr>
      <xdr:spPr>
        <a:xfrm>
          <a:off x="14325111" y="542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113570</xdr:rowOff>
    </xdr:from>
    <xdr:to>
      <xdr:col>72</xdr:col>
      <xdr:colOff>38100</xdr:colOff>
      <xdr:row>35</xdr:row>
      <xdr:rowOff>43720</xdr:rowOff>
    </xdr:to>
    <xdr:sp macro="" textlink="">
      <xdr:nvSpPr>
        <xdr:cNvPr id="544" name="楕円 543"/>
        <xdr:cNvSpPr/>
      </xdr:nvSpPr>
      <xdr:spPr>
        <a:xfrm>
          <a:off x="13652500" y="594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60247</xdr:rowOff>
    </xdr:from>
    <xdr:ext cx="534377" cy="259045"/>
    <xdr:sp macro="" textlink="">
      <xdr:nvSpPr>
        <xdr:cNvPr id="545" name="テキスト ボックス 544"/>
        <xdr:cNvSpPr txBox="1"/>
      </xdr:nvSpPr>
      <xdr:spPr>
        <a:xfrm>
          <a:off x="13436111" y="571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151212</xdr:rowOff>
    </xdr:from>
    <xdr:to>
      <xdr:col>67</xdr:col>
      <xdr:colOff>101600</xdr:colOff>
      <xdr:row>39</xdr:row>
      <xdr:rowOff>81362</xdr:rowOff>
    </xdr:to>
    <xdr:sp macro="" textlink="">
      <xdr:nvSpPr>
        <xdr:cNvPr id="546" name="楕円 545"/>
        <xdr:cNvSpPr/>
      </xdr:nvSpPr>
      <xdr:spPr>
        <a:xfrm>
          <a:off x="12763500" y="666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72489</xdr:rowOff>
    </xdr:from>
    <xdr:ext cx="378565" cy="259045"/>
    <xdr:sp macro="" textlink="">
      <xdr:nvSpPr>
        <xdr:cNvPr id="547" name="テキスト ボックス 546"/>
        <xdr:cNvSpPr txBox="1"/>
      </xdr:nvSpPr>
      <xdr:spPr>
        <a:xfrm>
          <a:off x="12625017" y="675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166835</xdr:rowOff>
    </xdr:from>
    <xdr:to>
      <xdr:col>85</xdr:col>
      <xdr:colOff>127000</xdr:colOff>
      <xdr:row>76</xdr:row>
      <xdr:rowOff>11768</xdr:rowOff>
    </xdr:to>
    <xdr:cxnSp macro="">
      <xdr:nvCxnSpPr>
        <xdr:cNvPr id="625" name="直線コネクタ 624"/>
        <xdr:cNvCxnSpPr/>
      </xdr:nvCxnSpPr>
      <xdr:spPr>
        <a:xfrm flipV="1">
          <a:off x="15481300" y="13025585"/>
          <a:ext cx="8382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68417</xdr:rowOff>
    </xdr:from>
    <xdr:ext cx="534377" cy="259045"/>
    <xdr:sp macro="" textlink="">
      <xdr:nvSpPr>
        <xdr:cNvPr id="626" name="公債費平均値テキスト"/>
        <xdr:cNvSpPr txBox="1"/>
      </xdr:nvSpPr>
      <xdr:spPr>
        <a:xfrm>
          <a:off x="16370300" y="13098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11768</xdr:rowOff>
    </xdr:from>
    <xdr:to>
      <xdr:col>81</xdr:col>
      <xdr:colOff>50800</xdr:colOff>
      <xdr:row>76</xdr:row>
      <xdr:rowOff>20036</xdr:rowOff>
    </xdr:to>
    <xdr:cxnSp macro="">
      <xdr:nvCxnSpPr>
        <xdr:cNvPr id="628" name="直線コネクタ 627"/>
        <xdr:cNvCxnSpPr/>
      </xdr:nvCxnSpPr>
      <xdr:spPr>
        <a:xfrm flipV="1">
          <a:off x="14592300" y="13041968"/>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36817</xdr:rowOff>
    </xdr:from>
    <xdr:ext cx="534377" cy="259045"/>
    <xdr:sp macro="" textlink="">
      <xdr:nvSpPr>
        <xdr:cNvPr id="630" name="テキスト ボックス 629"/>
        <xdr:cNvSpPr txBox="1"/>
      </xdr:nvSpPr>
      <xdr:spPr>
        <a:xfrm>
          <a:off x="15214111" y="1323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20036</xdr:rowOff>
    </xdr:from>
    <xdr:to>
      <xdr:col>76</xdr:col>
      <xdr:colOff>114300</xdr:colOff>
      <xdr:row>76</xdr:row>
      <xdr:rowOff>57702</xdr:rowOff>
    </xdr:to>
    <xdr:cxnSp macro="">
      <xdr:nvCxnSpPr>
        <xdr:cNvPr id="631" name="直線コネクタ 630"/>
        <xdr:cNvCxnSpPr/>
      </xdr:nvCxnSpPr>
      <xdr:spPr>
        <a:xfrm flipV="1">
          <a:off x="13703300" y="13050236"/>
          <a:ext cx="889000" cy="3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45527</xdr:rowOff>
    </xdr:from>
    <xdr:ext cx="534377" cy="259045"/>
    <xdr:sp macro="" textlink="">
      <xdr:nvSpPr>
        <xdr:cNvPr id="633" name="テキスト ボックス 632"/>
        <xdr:cNvSpPr txBox="1"/>
      </xdr:nvSpPr>
      <xdr:spPr>
        <a:xfrm>
          <a:off x="14325111" y="1324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57702</xdr:rowOff>
    </xdr:from>
    <xdr:to>
      <xdr:col>71</xdr:col>
      <xdr:colOff>177800</xdr:colOff>
      <xdr:row>76</xdr:row>
      <xdr:rowOff>61291</xdr:rowOff>
    </xdr:to>
    <xdr:cxnSp macro="">
      <xdr:nvCxnSpPr>
        <xdr:cNvPr id="634" name="直線コネクタ 633"/>
        <xdr:cNvCxnSpPr/>
      </xdr:nvCxnSpPr>
      <xdr:spPr>
        <a:xfrm flipV="1">
          <a:off x="12814300" y="13087902"/>
          <a:ext cx="8890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41251</xdr:rowOff>
    </xdr:from>
    <xdr:ext cx="534377" cy="259045"/>
    <xdr:sp macro="" textlink="">
      <xdr:nvSpPr>
        <xdr:cNvPr id="636" name="テキスト ボックス 635"/>
        <xdr:cNvSpPr txBox="1"/>
      </xdr:nvSpPr>
      <xdr:spPr>
        <a:xfrm>
          <a:off x="13436111" y="1324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28252</xdr:rowOff>
    </xdr:from>
    <xdr:ext cx="534377" cy="259045"/>
    <xdr:sp macro="" textlink="">
      <xdr:nvSpPr>
        <xdr:cNvPr id="638" name="テキスト ボックス 637"/>
        <xdr:cNvSpPr txBox="1"/>
      </xdr:nvSpPr>
      <xdr:spPr>
        <a:xfrm>
          <a:off x="12547111" y="1322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116035</xdr:rowOff>
    </xdr:from>
    <xdr:to>
      <xdr:col>85</xdr:col>
      <xdr:colOff>177800</xdr:colOff>
      <xdr:row>76</xdr:row>
      <xdr:rowOff>46185</xdr:rowOff>
    </xdr:to>
    <xdr:sp macro="" textlink="">
      <xdr:nvSpPr>
        <xdr:cNvPr id="644" name="楕円 643"/>
        <xdr:cNvSpPr/>
      </xdr:nvSpPr>
      <xdr:spPr>
        <a:xfrm>
          <a:off x="16268700" y="1297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138912</xdr:rowOff>
    </xdr:from>
    <xdr:ext cx="534377" cy="259045"/>
    <xdr:sp macro="" textlink="">
      <xdr:nvSpPr>
        <xdr:cNvPr id="645" name="公債費該当値テキスト"/>
        <xdr:cNvSpPr txBox="1"/>
      </xdr:nvSpPr>
      <xdr:spPr>
        <a:xfrm>
          <a:off x="16370300" y="1282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132417</xdr:rowOff>
    </xdr:from>
    <xdr:to>
      <xdr:col>81</xdr:col>
      <xdr:colOff>101600</xdr:colOff>
      <xdr:row>76</xdr:row>
      <xdr:rowOff>62567</xdr:rowOff>
    </xdr:to>
    <xdr:sp macro="" textlink="">
      <xdr:nvSpPr>
        <xdr:cNvPr id="646" name="楕円 645"/>
        <xdr:cNvSpPr/>
      </xdr:nvSpPr>
      <xdr:spPr>
        <a:xfrm>
          <a:off x="15430500" y="1299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79094</xdr:rowOff>
    </xdr:from>
    <xdr:ext cx="534377" cy="259045"/>
    <xdr:sp macro="" textlink="">
      <xdr:nvSpPr>
        <xdr:cNvPr id="647" name="テキスト ボックス 646"/>
        <xdr:cNvSpPr txBox="1"/>
      </xdr:nvSpPr>
      <xdr:spPr>
        <a:xfrm>
          <a:off x="15214111" y="1276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140685</xdr:rowOff>
    </xdr:from>
    <xdr:to>
      <xdr:col>76</xdr:col>
      <xdr:colOff>165100</xdr:colOff>
      <xdr:row>76</xdr:row>
      <xdr:rowOff>70836</xdr:rowOff>
    </xdr:to>
    <xdr:sp macro="" textlink="">
      <xdr:nvSpPr>
        <xdr:cNvPr id="648" name="楕円 647"/>
        <xdr:cNvSpPr/>
      </xdr:nvSpPr>
      <xdr:spPr>
        <a:xfrm>
          <a:off x="14541500" y="129994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87362</xdr:rowOff>
    </xdr:from>
    <xdr:ext cx="534377" cy="259045"/>
    <xdr:sp macro="" textlink="">
      <xdr:nvSpPr>
        <xdr:cNvPr id="649" name="テキスト ボックス 648"/>
        <xdr:cNvSpPr txBox="1"/>
      </xdr:nvSpPr>
      <xdr:spPr>
        <a:xfrm>
          <a:off x="14325111" y="1277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6902</xdr:rowOff>
    </xdr:from>
    <xdr:to>
      <xdr:col>72</xdr:col>
      <xdr:colOff>38100</xdr:colOff>
      <xdr:row>76</xdr:row>
      <xdr:rowOff>108502</xdr:rowOff>
    </xdr:to>
    <xdr:sp macro="" textlink="">
      <xdr:nvSpPr>
        <xdr:cNvPr id="650" name="楕円 649"/>
        <xdr:cNvSpPr/>
      </xdr:nvSpPr>
      <xdr:spPr>
        <a:xfrm>
          <a:off x="13652500" y="1303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125028</xdr:rowOff>
    </xdr:from>
    <xdr:ext cx="534377" cy="259045"/>
    <xdr:sp macro="" textlink="">
      <xdr:nvSpPr>
        <xdr:cNvPr id="651" name="テキスト ボックス 650"/>
        <xdr:cNvSpPr txBox="1"/>
      </xdr:nvSpPr>
      <xdr:spPr>
        <a:xfrm>
          <a:off x="13436111" y="1281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10491</xdr:rowOff>
    </xdr:from>
    <xdr:to>
      <xdr:col>67</xdr:col>
      <xdr:colOff>101600</xdr:colOff>
      <xdr:row>76</xdr:row>
      <xdr:rowOff>112091</xdr:rowOff>
    </xdr:to>
    <xdr:sp macro="" textlink="">
      <xdr:nvSpPr>
        <xdr:cNvPr id="652" name="楕円 651"/>
        <xdr:cNvSpPr/>
      </xdr:nvSpPr>
      <xdr:spPr>
        <a:xfrm>
          <a:off x="12763500" y="1304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128617</xdr:rowOff>
    </xdr:from>
    <xdr:ext cx="534377" cy="259045"/>
    <xdr:sp macro="" textlink="">
      <xdr:nvSpPr>
        <xdr:cNvPr id="653" name="テキスト ボックス 652"/>
        <xdr:cNvSpPr txBox="1"/>
      </xdr:nvSpPr>
      <xdr:spPr>
        <a:xfrm>
          <a:off x="12547111" y="128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90843</xdr:rowOff>
    </xdr:from>
    <xdr:to>
      <xdr:col>85</xdr:col>
      <xdr:colOff>127000</xdr:colOff>
      <xdr:row>98</xdr:row>
      <xdr:rowOff>37415</xdr:rowOff>
    </xdr:to>
    <xdr:cxnSp macro="">
      <xdr:nvCxnSpPr>
        <xdr:cNvPr id="682" name="直線コネクタ 681"/>
        <xdr:cNvCxnSpPr/>
      </xdr:nvCxnSpPr>
      <xdr:spPr>
        <a:xfrm flipV="1">
          <a:off x="15481300" y="16721493"/>
          <a:ext cx="838200" cy="11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44797</xdr:rowOff>
    </xdr:from>
    <xdr:ext cx="534377" cy="259045"/>
    <xdr:sp macro="" textlink="">
      <xdr:nvSpPr>
        <xdr:cNvPr id="683" name="積立金平均値テキスト"/>
        <xdr:cNvSpPr txBox="1"/>
      </xdr:nvSpPr>
      <xdr:spPr>
        <a:xfrm>
          <a:off x="16370300" y="16675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37415</xdr:rowOff>
    </xdr:from>
    <xdr:to>
      <xdr:col>81</xdr:col>
      <xdr:colOff>50800</xdr:colOff>
      <xdr:row>98</xdr:row>
      <xdr:rowOff>65990</xdr:rowOff>
    </xdr:to>
    <xdr:cxnSp macro="">
      <xdr:nvCxnSpPr>
        <xdr:cNvPr id="685" name="直線コネクタ 684"/>
        <xdr:cNvCxnSpPr/>
      </xdr:nvCxnSpPr>
      <xdr:spPr>
        <a:xfrm flipV="1">
          <a:off x="14592300" y="168395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88256</xdr:rowOff>
    </xdr:from>
    <xdr:ext cx="534377" cy="259045"/>
    <xdr:sp macro="" textlink="">
      <xdr:nvSpPr>
        <xdr:cNvPr id="687" name="テキスト ボックス 686"/>
        <xdr:cNvSpPr txBox="1"/>
      </xdr:nvSpPr>
      <xdr:spPr>
        <a:xfrm>
          <a:off x="15214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55460</xdr:rowOff>
    </xdr:from>
    <xdr:to>
      <xdr:col>76</xdr:col>
      <xdr:colOff>114300</xdr:colOff>
      <xdr:row>98</xdr:row>
      <xdr:rowOff>65990</xdr:rowOff>
    </xdr:to>
    <xdr:cxnSp macro="">
      <xdr:nvCxnSpPr>
        <xdr:cNvPr id="688" name="直線コネクタ 687"/>
        <xdr:cNvCxnSpPr/>
      </xdr:nvCxnSpPr>
      <xdr:spPr>
        <a:xfrm>
          <a:off x="13703300" y="16857560"/>
          <a:ext cx="889000" cy="1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116312</xdr:rowOff>
    </xdr:from>
    <xdr:ext cx="534377" cy="259045"/>
    <xdr:sp macro="" textlink="">
      <xdr:nvSpPr>
        <xdr:cNvPr id="690" name="テキスト ボックス 689"/>
        <xdr:cNvSpPr txBox="1"/>
      </xdr:nvSpPr>
      <xdr:spPr>
        <a:xfrm>
          <a:off x="14325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50419</xdr:rowOff>
    </xdr:from>
    <xdr:to>
      <xdr:col>71</xdr:col>
      <xdr:colOff>177800</xdr:colOff>
      <xdr:row>98</xdr:row>
      <xdr:rowOff>55460</xdr:rowOff>
    </xdr:to>
    <xdr:cxnSp macro="">
      <xdr:nvCxnSpPr>
        <xdr:cNvPr id="691" name="直線コネクタ 690"/>
        <xdr:cNvCxnSpPr/>
      </xdr:nvCxnSpPr>
      <xdr:spPr>
        <a:xfrm>
          <a:off x="12814300" y="16852519"/>
          <a:ext cx="889000" cy="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111028</xdr:rowOff>
    </xdr:from>
    <xdr:ext cx="534377" cy="259045"/>
    <xdr:sp macro="" textlink="">
      <xdr:nvSpPr>
        <xdr:cNvPr id="693" name="テキスト ボックス 692"/>
        <xdr:cNvSpPr txBox="1"/>
      </xdr:nvSpPr>
      <xdr:spPr>
        <a:xfrm>
          <a:off x="13436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102316</xdr:rowOff>
    </xdr:from>
    <xdr:ext cx="534377" cy="259045"/>
    <xdr:sp macro="" textlink="">
      <xdr:nvSpPr>
        <xdr:cNvPr id="695" name="テキスト ボックス 694"/>
        <xdr:cNvSpPr txBox="1"/>
      </xdr:nvSpPr>
      <xdr:spPr>
        <a:xfrm>
          <a:off x="12547111" y="1690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40043</xdr:rowOff>
    </xdr:from>
    <xdr:to>
      <xdr:col>85</xdr:col>
      <xdr:colOff>177800</xdr:colOff>
      <xdr:row>97</xdr:row>
      <xdr:rowOff>141643</xdr:rowOff>
    </xdr:to>
    <xdr:sp macro="" textlink="">
      <xdr:nvSpPr>
        <xdr:cNvPr id="701" name="楕円 700"/>
        <xdr:cNvSpPr/>
      </xdr:nvSpPr>
      <xdr:spPr>
        <a:xfrm>
          <a:off x="16268700" y="1667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62920</xdr:rowOff>
    </xdr:from>
    <xdr:ext cx="534377" cy="259045"/>
    <xdr:sp macro="" textlink="">
      <xdr:nvSpPr>
        <xdr:cNvPr id="702" name="積立金該当値テキスト"/>
        <xdr:cNvSpPr txBox="1"/>
      </xdr:nvSpPr>
      <xdr:spPr>
        <a:xfrm>
          <a:off x="16370300" y="1652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158065</xdr:rowOff>
    </xdr:from>
    <xdr:to>
      <xdr:col>81</xdr:col>
      <xdr:colOff>101600</xdr:colOff>
      <xdr:row>98</xdr:row>
      <xdr:rowOff>88215</xdr:rowOff>
    </xdr:to>
    <xdr:sp macro="" textlink="">
      <xdr:nvSpPr>
        <xdr:cNvPr id="703" name="楕円 702"/>
        <xdr:cNvSpPr/>
      </xdr:nvSpPr>
      <xdr:spPr>
        <a:xfrm>
          <a:off x="15430500" y="1678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79342</xdr:rowOff>
    </xdr:from>
    <xdr:ext cx="534377" cy="259045"/>
    <xdr:sp macro="" textlink="">
      <xdr:nvSpPr>
        <xdr:cNvPr id="704" name="テキスト ボックス 703"/>
        <xdr:cNvSpPr txBox="1"/>
      </xdr:nvSpPr>
      <xdr:spPr>
        <a:xfrm>
          <a:off x="15214111" y="1688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15190</xdr:rowOff>
    </xdr:from>
    <xdr:to>
      <xdr:col>76</xdr:col>
      <xdr:colOff>165100</xdr:colOff>
      <xdr:row>98</xdr:row>
      <xdr:rowOff>116790</xdr:rowOff>
    </xdr:to>
    <xdr:sp macro="" textlink="">
      <xdr:nvSpPr>
        <xdr:cNvPr id="705" name="楕円 704"/>
        <xdr:cNvSpPr/>
      </xdr:nvSpPr>
      <xdr:spPr>
        <a:xfrm>
          <a:off x="14541500" y="1681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107917</xdr:rowOff>
    </xdr:from>
    <xdr:ext cx="534377" cy="259045"/>
    <xdr:sp macro="" textlink="">
      <xdr:nvSpPr>
        <xdr:cNvPr id="706" name="テキスト ボックス 705"/>
        <xdr:cNvSpPr txBox="1"/>
      </xdr:nvSpPr>
      <xdr:spPr>
        <a:xfrm>
          <a:off x="14325111" y="1691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4660</xdr:rowOff>
    </xdr:from>
    <xdr:to>
      <xdr:col>72</xdr:col>
      <xdr:colOff>38100</xdr:colOff>
      <xdr:row>98</xdr:row>
      <xdr:rowOff>106260</xdr:rowOff>
    </xdr:to>
    <xdr:sp macro="" textlink="">
      <xdr:nvSpPr>
        <xdr:cNvPr id="707" name="楕円 706"/>
        <xdr:cNvSpPr/>
      </xdr:nvSpPr>
      <xdr:spPr>
        <a:xfrm>
          <a:off x="13652500" y="168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97387</xdr:rowOff>
    </xdr:from>
    <xdr:ext cx="534377" cy="259045"/>
    <xdr:sp macro="" textlink="">
      <xdr:nvSpPr>
        <xdr:cNvPr id="708" name="テキスト ボックス 707"/>
        <xdr:cNvSpPr txBox="1"/>
      </xdr:nvSpPr>
      <xdr:spPr>
        <a:xfrm>
          <a:off x="13436111" y="1689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171069</xdr:rowOff>
    </xdr:from>
    <xdr:to>
      <xdr:col>67</xdr:col>
      <xdr:colOff>101600</xdr:colOff>
      <xdr:row>98</xdr:row>
      <xdr:rowOff>101219</xdr:rowOff>
    </xdr:to>
    <xdr:sp macro="" textlink="">
      <xdr:nvSpPr>
        <xdr:cNvPr id="709" name="楕円 708"/>
        <xdr:cNvSpPr/>
      </xdr:nvSpPr>
      <xdr:spPr>
        <a:xfrm>
          <a:off x="12763500" y="1680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117746</xdr:rowOff>
    </xdr:from>
    <xdr:ext cx="534377" cy="259045"/>
    <xdr:sp macro="" textlink="">
      <xdr:nvSpPr>
        <xdr:cNvPr id="710" name="テキスト ボックス 709"/>
        <xdr:cNvSpPr txBox="1"/>
      </xdr:nvSpPr>
      <xdr:spPr>
        <a:xfrm>
          <a:off x="12547111" y="1657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25819</xdr:rowOff>
    </xdr:from>
    <xdr:to>
      <xdr:col>116</xdr:col>
      <xdr:colOff>63500</xdr:colOff>
      <xdr:row>39</xdr:row>
      <xdr:rowOff>27419</xdr:rowOff>
    </xdr:to>
    <xdr:cxnSp macro="">
      <xdr:nvCxnSpPr>
        <xdr:cNvPr id="739" name="直線コネクタ 738"/>
        <xdr:cNvCxnSpPr/>
      </xdr:nvCxnSpPr>
      <xdr:spPr>
        <a:xfrm>
          <a:off x="21323300" y="6712369"/>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12907</xdr:rowOff>
    </xdr:from>
    <xdr:ext cx="469744" cy="259045"/>
    <xdr:sp macro="" textlink="">
      <xdr:nvSpPr>
        <xdr:cNvPr id="740" name="投資及び出資金平均値テキスト"/>
        <xdr:cNvSpPr txBox="1"/>
      </xdr:nvSpPr>
      <xdr:spPr>
        <a:xfrm>
          <a:off x="22212300" y="635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16904</xdr:rowOff>
    </xdr:from>
    <xdr:to>
      <xdr:col>111</xdr:col>
      <xdr:colOff>177800</xdr:colOff>
      <xdr:row>39</xdr:row>
      <xdr:rowOff>25819</xdr:rowOff>
    </xdr:to>
    <xdr:cxnSp macro="">
      <xdr:nvCxnSpPr>
        <xdr:cNvPr id="742" name="直線コネクタ 741"/>
        <xdr:cNvCxnSpPr/>
      </xdr:nvCxnSpPr>
      <xdr:spPr>
        <a:xfrm>
          <a:off x="20434300" y="6703454"/>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116883</xdr:rowOff>
    </xdr:from>
    <xdr:ext cx="469744" cy="259045"/>
    <xdr:sp macro="" textlink="">
      <xdr:nvSpPr>
        <xdr:cNvPr id="744" name="テキスト ボックス 743"/>
        <xdr:cNvSpPr txBox="1"/>
      </xdr:nvSpPr>
      <xdr:spPr>
        <a:xfrm>
          <a:off x="21088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14427</xdr:rowOff>
    </xdr:from>
    <xdr:to>
      <xdr:col>107</xdr:col>
      <xdr:colOff>50800</xdr:colOff>
      <xdr:row>39</xdr:row>
      <xdr:rowOff>16904</xdr:rowOff>
    </xdr:to>
    <xdr:cxnSp macro="">
      <xdr:nvCxnSpPr>
        <xdr:cNvPr id="745" name="直線コネクタ 744"/>
        <xdr:cNvCxnSpPr/>
      </xdr:nvCxnSpPr>
      <xdr:spPr>
        <a:xfrm>
          <a:off x="19545300" y="6700977"/>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165803</xdr:rowOff>
    </xdr:from>
    <xdr:ext cx="469744" cy="259045"/>
    <xdr:sp macro="" textlink="">
      <xdr:nvSpPr>
        <xdr:cNvPr id="747" name="テキスト ボックス 746"/>
        <xdr:cNvSpPr txBox="1"/>
      </xdr:nvSpPr>
      <xdr:spPr>
        <a:xfrm>
          <a:off x="20199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14427</xdr:rowOff>
    </xdr:from>
    <xdr:to>
      <xdr:col>102</xdr:col>
      <xdr:colOff>114300</xdr:colOff>
      <xdr:row>39</xdr:row>
      <xdr:rowOff>16484</xdr:rowOff>
    </xdr:to>
    <xdr:cxnSp macro="">
      <xdr:nvCxnSpPr>
        <xdr:cNvPr id="748" name="直線コネクタ 747"/>
        <xdr:cNvCxnSpPr/>
      </xdr:nvCxnSpPr>
      <xdr:spPr>
        <a:xfrm flipV="1">
          <a:off x="18656300" y="6700977"/>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18927</xdr:rowOff>
    </xdr:from>
    <xdr:ext cx="469744" cy="259045"/>
    <xdr:sp macro="" textlink="">
      <xdr:nvSpPr>
        <xdr:cNvPr id="750" name="テキスト ボックス 749"/>
        <xdr:cNvSpPr txBox="1"/>
      </xdr:nvSpPr>
      <xdr:spPr>
        <a:xfrm>
          <a:off x="19310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10850</xdr:rowOff>
    </xdr:from>
    <xdr:ext cx="469744" cy="259045"/>
    <xdr:sp macro="" textlink="">
      <xdr:nvSpPr>
        <xdr:cNvPr id="752" name="テキスト ボックス 751"/>
        <xdr:cNvSpPr txBox="1"/>
      </xdr:nvSpPr>
      <xdr:spPr>
        <a:xfrm>
          <a:off x="18421428" y="635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148069</xdr:rowOff>
    </xdr:from>
    <xdr:to>
      <xdr:col>116</xdr:col>
      <xdr:colOff>114300</xdr:colOff>
      <xdr:row>39</xdr:row>
      <xdr:rowOff>78219</xdr:rowOff>
    </xdr:to>
    <xdr:sp macro="" textlink="">
      <xdr:nvSpPr>
        <xdr:cNvPr id="758" name="楕円 757"/>
        <xdr:cNvSpPr/>
      </xdr:nvSpPr>
      <xdr:spPr>
        <a:xfrm>
          <a:off x="22110700" y="666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62996</xdr:rowOff>
    </xdr:from>
    <xdr:ext cx="378565" cy="259045"/>
    <xdr:sp macro="" textlink="">
      <xdr:nvSpPr>
        <xdr:cNvPr id="759" name="投資及び出資金該当値テキスト"/>
        <xdr:cNvSpPr txBox="1"/>
      </xdr:nvSpPr>
      <xdr:spPr>
        <a:xfrm>
          <a:off x="22212300" y="6578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146469</xdr:rowOff>
    </xdr:from>
    <xdr:to>
      <xdr:col>112</xdr:col>
      <xdr:colOff>38100</xdr:colOff>
      <xdr:row>39</xdr:row>
      <xdr:rowOff>76619</xdr:rowOff>
    </xdr:to>
    <xdr:sp macro="" textlink="">
      <xdr:nvSpPr>
        <xdr:cNvPr id="760" name="楕円 759"/>
        <xdr:cNvSpPr/>
      </xdr:nvSpPr>
      <xdr:spPr>
        <a:xfrm>
          <a:off x="21272500" y="666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67746</xdr:rowOff>
    </xdr:from>
    <xdr:ext cx="378565" cy="259045"/>
    <xdr:sp macro="" textlink="">
      <xdr:nvSpPr>
        <xdr:cNvPr id="761" name="テキスト ボックス 760"/>
        <xdr:cNvSpPr txBox="1"/>
      </xdr:nvSpPr>
      <xdr:spPr>
        <a:xfrm>
          <a:off x="21134017" y="6754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137554</xdr:rowOff>
    </xdr:from>
    <xdr:to>
      <xdr:col>107</xdr:col>
      <xdr:colOff>101600</xdr:colOff>
      <xdr:row>39</xdr:row>
      <xdr:rowOff>67704</xdr:rowOff>
    </xdr:to>
    <xdr:sp macro="" textlink="">
      <xdr:nvSpPr>
        <xdr:cNvPr id="762" name="楕円 761"/>
        <xdr:cNvSpPr/>
      </xdr:nvSpPr>
      <xdr:spPr>
        <a:xfrm>
          <a:off x="20383500" y="665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58831</xdr:rowOff>
    </xdr:from>
    <xdr:ext cx="378565" cy="259045"/>
    <xdr:sp macro="" textlink="">
      <xdr:nvSpPr>
        <xdr:cNvPr id="763" name="テキスト ボックス 762"/>
        <xdr:cNvSpPr txBox="1"/>
      </xdr:nvSpPr>
      <xdr:spPr>
        <a:xfrm>
          <a:off x="20245017" y="6745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135077</xdr:rowOff>
    </xdr:from>
    <xdr:to>
      <xdr:col>102</xdr:col>
      <xdr:colOff>165100</xdr:colOff>
      <xdr:row>39</xdr:row>
      <xdr:rowOff>65227</xdr:rowOff>
    </xdr:to>
    <xdr:sp macro="" textlink="">
      <xdr:nvSpPr>
        <xdr:cNvPr id="764" name="楕円 763"/>
        <xdr:cNvSpPr/>
      </xdr:nvSpPr>
      <xdr:spPr>
        <a:xfrm>
          <a:off x="19494500" y="665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56354</xdr:rowOff>
    </xdr:from>
    <xdr:ext cx="378565" cy="259045"/>
    <xdr:sp macro="" textlink="">
      <xdr:nvSpPr>
        <xdr:cNvPr id="765" name="テキスト ボックス 764"/>
        <xdr:cNvSpPr txBox="1"/>
      </xdr:nvSpPr>
      <xdr:spPr>
        <a:xfrm>
          <a:off x="19356017" y="6742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137134</xdr:rowOff>
    </xdr:from>
    <xdr:to>
      <xdr:col>98</xdr:col>
      <xdr:colOff>38100</xdr:colOff>
      <xdr:row>39</xdr:row>
      <xdr:rowOff>67284</xdr:rowOff>
    </xdr:to>
    <xdr:sp macro="" textlink="">
      <xdr:nvSpPr>
        <xdr:cNvPr id="766" name="楕円 765"/>
        <xdr:cNvSpPr/>
      </xdr:nvSpPr>
      <xdr:spPr>
        <a:xfrm>
          <a:off x="18605500" y="665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58411</xdr:rowOff>
    </xdr:from>
    <xdr:ext cx="378565" cy="259045"/>
    <xdr:sp macro="" textlink="">
      <xdr:nvSpPr>
        <xdr:cNvPr id="767" name="テキスト ボックス 766"/>
        <xdr:cNvSpPr txBox="1"/>
      </xdr:nvSpPr>
      <xdr:spPr>
        <a:xfrm>
          <a:off x="18467017" y="6744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44374</xdr:rowOff>
    </xdr:from>
    <xdr:to>
      <xdr:col>116</xdr:col>
      <xdr:colOff>63500</xdr:colOff>
      <xdr:row>58</xdr:row>
      <xdr:rowOff>44648</xdr:rowOff>
    </xdr:to>
    <xdr:cxnSp macro="">
      <xdr:nvCxnSpPr>
        <xdr:cNvPr id="794" name="直線コネクタ 793"/>
        <xdr:cNvCxnSpPr/>
      </xdr:nvCxnSpPr>
      <xdr:spPr>
        <a:xfrm flipV="1">
          <a:off x="21323300" y="9988474"/>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11468</xdr:rowOff>
    </xdr:from>
    <xdr:ext cx="469744" cy="259045"/>
    <xdr:sp macro="" textlink="">
      <xdr:nvSpPr>
        <xdr:cNvPr id="795" name="貸付金平均値テキスト"/>
        <xdr:cNvSpPr txBox="1"/>
      </xdr:nvSpPr>
      <xdr:spPr>
        <a:xfrm>
          <a:off x="22212300" y="961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44648</xdr:rowOff>
    </xdr:from>
    <xdr:to>
      <xdr:col>111</xdr:col>
      <xdr:colOff>177800</xdr:colOff>
      <xdr:row>58</xdr:row>
      <xdr:rowOff>48809</xdr:rowOff>
    </xdr:to>
    <xdr:cxnSp macro="">
      <xdr:nvCxnSpPr>
        <xdr:cNvPr id="797" name="直線コネクタ 796"/>
        <xdr:cNvCxnSpPr/>
      </xdr:nvCxnSpPr>
      <xdr:spPr>
        <a:xfrm flipV="1">
          <a:off x="20434300" y="9988748"/>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152026</xdr:rowOff>
    </xdr:from>
    <xdr:ext cx="469744" cy="259045"/>
    <xdr:sp macro="" textlink="">
      <xdr:nvSpPr>
        <xdr:cNvPr id="799" name="テキスト ボックス 798"/>
        <xdr:cNvSpPr txBox="1"/>
      </xdr:nvSpPr>
      <xdr:spPr>
        <a:xfrm>
          <a:off x="21088428" y="958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46386</xdr:rowOff>
    </xdr:from>
    <xdr:to>
      <xdr:col>107</xdr:col>
      <xdr:colOff>50800</xdr:colOff>
      <xdr:row>58</xdr:row>
      <xdr:rowOff>48809</xdr:rowOff>
    </xdr:to>
    <xdr:cxnSp macro="">
      <xdr:nvCxnSpPr>
        <xdr:cNvPr id="800" name="直線コネクタ 799"/>
        <xdr:cNvCxnSpPr/>
      </xdr:nvCxnSpPr>
      <xdr:spPr>
        <a:xfrm>
          <a:off x="19545300" y="9990486"/>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150151</xdr:rowOff>
    </xdr:from>
    <xdr:ext cx="469744" cy="259045"/>
    <xdr:sp macro="" textlink="">
      <xdr:nvSpPr>
        <xdr:cNvPr id="802" name="テキスト ボックス 801"/>
        <xdr:cNvSpPr txBox="1"/>
      </xdr:nvSpPr>
      <xdr:spPr>
        <a:xfrm>
          <a:off x="20199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46386</xdr:rowOff>
    </xdr:from>
    <xdr:to>
      <xdr:col>102</xdr:col>
      <xdr:colOff>114300</xdr:colOff>
      <xdr:row>58</xdr:row>
      <xdr:rowOff>59553</xdr:rowOff>
    </xdr:to>
    <xdr:cxnSp macro="">
      <xdr:nvCxnSpPr>
        <xdr:cNvPr id="803" name="直線コネクタ 802"/>
        <xdr:cNvCxnSpPr/>
      </xdr:nvCxnSpPr>
      <xdr:spPr>
        <a:xfrm flipV="1">
          <a:off x="18656300" y="9990486"/>
          <a:ext cx="889000" cy="1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126514</xdr:rowOff>
    </xdr:from>
    <xdr:ext cx="469744" cy="259045"/>
    <xdr:sp macro="" textlink="">
      <xdr:nvSpPr>
        <xdr:cNvPr id="805" name="テキスト ボックス 804"/>
        <xdr:cNvSpPr txBox="1"/>
      </xdr:nvSpPr>
      <xdr:spPr>
        <a:xfrm>
          <a:off x="19310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70416</xdr:rowOff>
    </xdr:from>
    <xdr:ext cx="469744" cy="259045"/>
    <xdr:sp macro="" textlink="">
      <xdr:nvSpPr>
        <xdr:cNvPr id="807" name="テキスト ボックス 806"/>
        <xdr:cNvSpPr txBox="1"/>
      </xdr:nvSpPr>
      <xdr:spPr>
        <a:xfrm>
          <a:off x="18421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165024</xdr:rowOff>
    </xdr:from>
    <xdr:to>
      <xdr:col>116</xdr:col>
      <xdr:colOff>114300</xdr:colOff>
      <xdr:row>58</xdr:row>
      <xdr:rowOff>95174</xdr:rowOff>
    </xdr:to>
    <xdr:sp macro="" textlink="">
      <xdr:nvSpPr>
        <xdr:cNvPr id="813" name="楕円 812"/>
        <xdr:cNvSpPr/>
      </xdr:nvSpPr>
      <xdr:spPr>
        <a:xfrm>
          <a:off x="22110700" y="993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79951</xdr:rowOff>
    </xdr:from>
    <xdr:ext cx="469744" cy="259045"/>
    <xdr:sp macro="" textlink="">
      <xdr:nvSpPr>
        <xdr:cNvPr id="814" name="貸付金該当値テキスト"/>
        <xdr:cNvSpPr txBox="1"/>
      </xdr:nvSpPr>
      <xdr:spPr>
        <a:xfrm>
          <a:off x="22212300" y="985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165298</xdr:rowOff>
    </xdr:from>
    <xdr:to>
      <xdr:col>112</xdr:col>
      <xdr:colOff>38100</xdr:colOff>
      <xdr:row>58</xdr:row>
      <xdr:rowOff>95448</xdr:rowOff>
    </xdr:to>
    <xdr:sp macro="" textlink="">
      <xdr:nvSpPr>
        <xdr:cNvPr id="815" name="楕円 814"/>
        <xdr:cNvSpPr/>
      </xdr:nvSpPr>
      <xdr:spPr>
        <a:xfrm>
          <a:off x="21272500" y="993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86575</xdr:rowOff>
    </xdr:from>
    <xdr:ext cx="469744" cy="259045"/>
    <xdr:sp macro="" textlink="">
      <xdr:nvSpPr>
        <xdr:cNvPr id="816" name="テキスト ボックス 815"/>
        <xdr:cNvSpPr txBox="1"/>
      </xdr:nvSpPr>
      <xdr:spPr>
        <a:xfrm>
          <a:off x="21088428" y="1003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169459</xdr:rowOff>
    </xdr:from>
    <xdr:to>
      <xdr:col>107</xdr:col>
      <xdr:colOff>101600</xdr:colOff>
      <xdr:row>58</xdr:row>
      <xdr:rowOff>99609</xdr:rowOff>
    </xdr:to>
    <xdr:sp macro="" textlink="">
      <xdr:nvSpPr>
        <xdr:cNvPr id="817" name="楕円 816"/>
        <xdr:cNvSpPr/>
      </xdr:nvSpPr>
      <xdr:spPr>
        <a:xfrm>
          <a:off x="20383500" y="994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90736</xdr:rowOff>
    </xdr:from>
    <xdr:ext cx="469744" cy="259045"/>
    <xdr:sp macro="" textlink="">
      <xdr:nvSpPr>
        <xdr:cNvPr id="818" name="テキスト ボックス 817"/>
        <xdr:cNvSpPr txBox="1"/>
      </xdr:nvSpPr>
      <xdr:spPr>
        <a:xfrm>
          <a:off x="20199428" y="1003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167036</xdr:rowOff>
    </xdr:from>
    <xdr:to>
      <xdr:col>102</xdr:col>
      <xdr:colOff>165100</xdr:colOff>
      <xdr:row>58</xdr:row>
      <xdr:rowOff>97186</xdr:rowOff>
    </xdr:to>
    <xdr:sp macro="" textlink="">
      <xdr:nvSpPr>
        <xdr:cNvPr id="819" name="楕円 818"/>
        <xdr:cNvSpPr/>
      </xdr:nvSpPr>
      <xdr:spPr>
        <a:xfrm>
          <a:off x="19494500" y="993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88313</xdr:rowOff>
    </xdr:from>
    <xdr:ext cx="469744" cy="259045"/>
    <xdr:sp macro="" textlink="">
      <xdr:nvSpPr>
        <xdr:cNvPr id="820" name="テキスト ボックス 819"/>
        <xdr:cNvSpPr txBox="1"/>
      </xdr:nvSpPr>
      <xdr:spPr>
        <a:xfrm>
          <a:off x="19310428" y="1003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8753</xdr:rowOff>
    </xdr:from>
    <xdr:to>
      <xdr:col>98</xdr:col>
      <xdr:colOff>38100</xdr:colOff>
      <xdr:row>58</xdr:row>
      <xdr:rowOff>110353</xdr:rowOff>
    </xdr:to>
    <xdr:sp macro="" textlink="">
      <xdr:nvSpPr>
        <xdr:cNvPr id="821" name="楕円 820"/>
        <xdr:cNvSpPr/>
      </xdr:nvSpPr>
      <xdr:spPr>
        <a:xfrm>
          <a:off x="18605500" y="995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101480</xdr:rowOff>
    </xdr:from>
    <xdr:ext cx="469744" cy="259045"/>
    <xdr:sp macro="" textlink="">
      <xdr:nvSpPr>
        <xdr:cNvPr id="822" name="テキスト ボックス 821"/>
        <xdr:cNvSpPr txBox="1"/>
      </xdr:nvSpPr>
      <xdr:spPr>
        <a:xfrm>
          <a:off x="18421428" y="1004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145510</xdr:rowOff>
    </xdr:from>
    <xdr:to>
      <xdr:col>116</xdr:col>
      <xdr:colOff>63500</xdr:colOff>
      <xdr:row>72</xdr:row>
      <xdr:rowOff>6350</xdr:rowOff>
    </xdr:to>
    <xdr:cxnSp macro="">
      <xdr:nvCxnSpPr>
        <xdr:cNvPr id="852" name="直線コネクタ 851"/>
        <xdr:cNvCxnSpPr/>
      </xdr:nvCxnSpPr>
      <xdr:spPr>
        <a:xfrm>
          <a:off x="21323300" y="12318460"/>
          <a:ext cx="838200" cy="3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38885</xdr:rowOff>
    </xdr:from>
    <xdr:ext cx="534377" cy="259045"/>
    <xdr:sp macro="" textlink="">
      <xdr:nvSpPr>
        <xdr:cNvPr id="853" name="繰出金平均値テキスト"/>
        <xdr:cNvSpPr txBox="1"/>
      </xdr:nvSpPr>
      <xdr:spPr>
        <a:xfrm>
          <a:off x="22212300" y="13069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145510</xdr:rowOff>
    </xdr:from>
    <xdr:to>
      <xdr:col>111</xdr:col>
      <xdr:colOff>177800</xdr:colOff>
      <xdr:row>72</xdr:row>
      <xdr:rowOff>83636</xdr:rowOff>
    </xdr:to>
    <xdr:cxnSp macro="">
      <xdr:nvCxnSpPr>
        <xdr:cNvPr id="855" name="直線コネクタ 854"/>
        <xdr:cNvCxnSpPr/>
      </xdr:nvCxnSpPr>
      <xdr:spPr>
        <a:xfrm flipV="1">
          <a:off x="20434300" y="12318460"/>
          <a:ext cx="889000" cy="10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55363</xdr:rowOff>
    </xdr:from>
    <xdr:ext cx="534377" cy="259045"/>
    <xdr:sp macro="" textlink="">
      <xdr:nvSpPr>
        <xdr:cNvPr id="857" name="テキスト ボックス 856"/>
        <xdr:cNvSpPr txBox="1"/>
      </xdr:nvSpPr>
      <xdr:spPr>
        <a:xfrm>
          <a:off x="21056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83636</xdr:rowOff>
    </xdr:from>
    <xdr:to>
      <xdr:col>107</xdr:col>
      <xdr:colOff>50800</xdr:colOff>
      <xdr:row>72</xdr:row>
      <xdr:rowOff>154787</xdr:rowOff>
    </xdr:to>
    <xdr:cxnSp macro="">
      <xdr:nvCxnSpPr>
        <xdr:cNvPr id="858" name="直線コネクタ 857"/>
        <xdr:cNvCxnSpPr/>
      </xdr:nvCxnSpPr>
      <xdr:spPr>
        <a:xfrm flipV="1">
          <a:off x="19545300" y="12428036"/>
          <a:ext cx="889000" cy="7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32103</xdr:rowOff>
    </xdr:from>
    <xdr:ext cx="534377" cy="259045"/>
    <xdr:sp macro="" textlink="">
      <xdr:nvSpPr>
        <xdr:cNvPr id="860" name="テキスト ボックス 859"/>
        <xdr:cNvSpPr txBox="1"/>
      </xdr:nvSpPr>
      <xdr:spPr>
        <a:xfrm>
          <a:off x="20167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154787</xdr:rowOff>
    </xdr:from>
    <xdr:to>
      <xdr:col>102</xdr:col>
      <xdr:colOff>114300</xdr:colOff>
      <xdr:row>73</xdr:row>
      <xdr:rowOff>47517</xdr:rowOff>
    </xdr:to>
    <xdr:cxnSp macro="">
      <xdr:nvCxnSpPr>
        <xdr:cNvPr id="861" name="直線コネクタ 860"/>
        <xdr:cNvCxnSpPr/>
      </xdr:nvCxnSpPr>
      <xdr:spPr>
        <a:xfrm flipV="1">
          <a:off x="18656300" y="12499187"/>
          <a:ext cx="889000" cy="6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159111</xdr:rowOff>
    </xdr:from>
    <xdr:ext cx="534377" cy="259045"/>
    <xdr:sp macro="" textlink="">
      <xdr:nvSpPr>
        <xdr:cNvPr id="863" name="テキスト ボックス 862"/>
        <xdr:cNvSpPr txBox="1"/>
      </xdr:nvSpPr>
      <xdr:spPr>
        <a:xfrm>
          <a:off x="19278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135469</xdr:rowOff>
    </xdr:from>
    <xdr:ext cx="534377" cy="259045"/>
    <xdr:sp macro="" textlink="">
      <xdr:nvSpPr>
        <xdr:cNvPr id="865" name="テキスト ボックス 864"/>
        <xdr:cNvSpPr txBox="1"/>
      </xdr:nvSpPr>
      <xdr:spPr>
        <a:xfrm>
          <a:off x="18389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127000</xdr:rowOff>
    </xdr:from>
    <xdr:to>
      <xdr:col>116</xdr:col>
      <xdr:colOff>114300</xdr:colOff>
      <xdr:row>72</xdr:row>
      <xdr:rowOff>57150</xdr:rowOff>
    </xdr:to>
    <xdr:sp macro="" textlink="">
      <xdr:nvSpPr>
        <xdr:cNvPr id="871" name="楕円 870"/>
        <xdr:cNvSpPr/>
      </xdr:nvSpPr>
      <xdr:spPr>
        <a:xfrm>
          <a:off x="22110700" y="1229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149877</xdr:rowOff>
    </xdr:from>
    <xdr:ext cx="534377" cy="259045"/>
    <xdr:sp macro="" textlink="">
      <xdr:nvSpPr>
        <xdr:cNvPr id="872" name="繰出金該当値テキスト"/>
        <xdr:cNvSpPr txBox="1"/>
      </xdr:nvSpPr>
      <xdr:spPr>
        <a:xfrm>
          <a:off x="22212300" y="1215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94710</xdr:rowOff>
    </xdr:from>
    <xdr:to>
      <xdr:col>112</xdr:col>
      <xdr:colOff>38100</xdr:colOff>
      <xdr:row>72</xdr:row>
      <xdr:rowOff>24860</xdr:rowOff>
    </xdr:to>
    <xdr:sp macro="" textlink="">
      <xdr:nvSpPr>
        <xdr:cNvPr id="873" name="楕円 872"/>
        <xdr:cNvSpPr/>
      </xdr:nvSpPr>
      <xdr:spPr>
        <a:xfrm>
          <a:off x="21272500" y="1226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41387</xdr:rowOff>
    </xdr:from>
    <xdr:ext cx="534377" cy="259045"/>
    <xdr:sp macro="" textlink="">
      <xdr:nvSpPr>
        <xdr:cNvPr id="874" name="テキスト ボックス 873"/>
        <xdr:cNvSpPr txBox="1"/>
      </xdr:nvSpPr>
      <xdr:spPr>
        <a:xfrm>
          <a:off x="21056111" y="1204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32836</xdr:rowOff>
    </xdr:from>
    <xdr:to>
      <xdr:col>107</xdr:col>
      <xdr:colOff>101600</xdr:colOff>
      <xdr:row>72</xdr:row>
      <xdr:rowOff>134436</xdr:rowOff>
    </xdr:to>
    <xdr:sp macro="" textlink="">
      <xdr:nvSpPr>
        <xdr:cNvPr id="875" name="楕円 874"/>
        <xdr:cNvSpPr/>
      </xdr:nvSpPr>
      <xdr:spPr>
        <a:xfrm>
          <a:off x="20383500" y="1237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150963</xdr:rowOff>
    </xdr:from>
    <xdr:ext cx="534377" cy="259045"/>
    <xdr:sp macro="" textlink="">
      <xdr:nvSpPr>
        <xdr:cNvPr id="876" name="テキスト ボックス 875"/>
        <xdr:cNvSpPr txBox="1"/>
      </xdr:nvSpPr>
      <xdr:spPr>
        <a:xfrm>
          <a:off x="20167111" y="1215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103987</xdr:rowOff>
    </xdr:from>
    <xdr:to>
      <xdr:col>102</xdr:col>
      <xdr:colOff>165100</xdr:colOff>
      <xdr:row>73</xdr:row>
      <xdr:rowOff>34137</xdr:rowOff>
    </xdr:to>
    <xdr:sp macro="" textlink="">
      <xdr:nvSpPr>
        <xdr:cNvPr id="877" name="楕円 876"/>
        <xdr:cNvSpPr/>
      </xdr:nvSpPr>
      <xdr:spPr>
        <a:xfrm>
          <a:off x="19494500" y="1244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50664</xdr:rowOff>
    </xdr:from>
    <xdr:ext cx="534377" cy="259045"/>
    <xdr:sp macro="" textlink="">
      <xdr:nvSpPr>
        <xdr:cNvPr id="878" name="テキスト ボックス 877"/>
        <xdr:cNvSpPr txBox="1"/>
      </xdr:nvSpPr>
      <xdr:spPr>
        <a:xfrm>
          <a:off x="19278111" y="1222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168167</xdr:rowOff>
    </xdr:from>
    <xdr:to>
      <xdr:col>98</xdr:col>
      <xdr:colOff>38100</xdr:colOff>
      <xdr:row>73</xdr:row>
      <xdr:rowOff>98317</xdr:rowOff>
    </xdr:to>
    <xdr:sp macro="" textlink="">
      <xdr:nvSpPr>
        <xdr:cNvPr id="879" name="楕円 878"/>
        <xdr:cNvSpPr/>
      </xdr:nvSpPr>
      <xdr:spPr>
        <a:xfrm>
          <a:off x="18605500" y="1251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114844</xdr:rowOff>
    </xdr:from>
    <xdr:ext cx="534377" cy="259045"/>
    <xdr:sp macro="" textlink="">
      <xdr:nvSpPr>
        <xdr:cNvPr id="880" name="テキスト ボックス 879"/>
        <xdr:cNvSpPr txBox="1"/>
      </xdr:nvSpPr>
      <xdr:spPr>
        <a:xfrm>
          <a:off x="18389111" y="1228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20" name="テキスト ボックス 919"/>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・人件費については、高い水準で推移しており、全国平均及び類似団体内平均値を上回っている。要因としては、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つの有人離島と半島部を抱えているため行政効率が良くないことや、市単独で消防本部を有していること、学校給食の一部が自校式であること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が挙げられる。これまでも新規採用の抑制や職員手当の見直しなど人件費の抑制に取り組んできたが、今後は民間委託の活用等も行い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人件費の抑制に努める。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、全国平均及び類似団体内平均値を上回っている。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要因としては、高齢化率が高い水準に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あることが挙げられる。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今後も高齢化の進行により、扶助費は高い水準で推移していくものと予測される。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全国平均及び類似団体内平均値を上回っている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台風第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号災害に伴う災害復旧事業債の償還や、これから実施する大型事業による起債発行等により公債費の増加が見込まれるため、事業の実施にあたっては、内容を慎重に精査するとともに、補助事業等を有効に活用しながら、後年度の負担軽減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・災害復旧事業費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台風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号災害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に伴う事業のため大幅に増加していたが、令和２年度には事業が落ち着き、減少している。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16,739
16,699
79.48
11,965,975
11,598,684
302,787
5,755,498
10,648,450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171051</xdr:rowOff>
    </xdr:from>
    <xdr:to>
      <xdr:col>24</xdr:col>
      <xdr:colOff>63500</xdr:colOff>
      <xdr:row>31</xdr:row>
      <xdr:rowOff>69814</xdr:rowOff>
    </xdr:to>
    <xdr:cxnSp macro="">
      <xdr:nvCxnSpPr>
        <xdr:cNvPr id="63" name="直線コネクタ 62"/>
        <xdr:cNvCxnSpPr/>
      </xdr:nvCxnSpPr>
      <xdr:spPr>
        <a:xfrm flipV="1">
          <a:off x="3797300" y="5314551"/>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40548</xdr:rowOff>
    </xdr:from>
    <xdr:ext cx="469744" cy="259045"/>
    <xdr:sp macro="" textlink="">
      <xdr:nvSpPr>
        <xdr:cNvPr id="64" name="議会費平均値テキスト"/>
        <xdr:cNvSpPr txBox="1"/>
      </xdr:nvSpPr>
      <xdr:spPr>
        <a:xfrm>
          <a:off x="4686300" y="6212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69814</xdr:rowOff>
    </xdr:from>
    <xdr:to>
      <xdr:col>19</xdr:col>
      <xdr:colOff>177800</xdr:colOff>
      <xdr:row>31</xdr:row>
      <xdr:rowOff>112268</xdr:rowOff>
    </xdr:to>
    <xdr:cxnSp macro="">
      <xdr:nvCxnSpPr>
        <xdr:cNvPr id="66" name="直線コネクタ 65"/>
        <xdr:cNvCxnSpPr/>
      </xdr:nvCxnSpPr>
      <xdr:spPr>
        <a:xfrm flipV="1">
          <a:off x="2908300" y="538476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104556</xdr:rowOff>
    </xdr:from>
    <xdr:ext cx="469744" cy="259045"/>
    <xdr:sp macro="" textlink="">
      <xdr:nvSpPr>
        <xdr:cNvPr id="68" name="テキスト ボックス 67"/>
        <xdr:cNvSpPr txBox="1"/>
      </xdr:nvSpPr>
      <xdr:spPr>
        <a:xfrm>
          <a:off x="3562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112268</xdr:rowOff>
    </xdr:from>
    <xdr:to>
      <xdr:col>15</xdr:col>
      <xdr:colOff>50800</xdr:colOff>
      <xdr:row>31</xdr:row>
      <xdr:rowOff>151783</xdr:rowOff>
    </xdr:to>
    <xdr:cxnSp macro="">
      <xdr:nvCxnSpPr>
        <xdr:cNvPr id="69" name="直線コネクタ 68"/>
        <xdr:cNvCxnSpPr/>
      </xdr:nvCxnSpPr>
      <xdr:spPr>
        <a:xfrm flipV="1">
          <a:off x="2019300" y="5427218"/>
          <a:ext cx="889000" cy="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112720</xdr:rowOff>
    </xdr:from>
    <xdr:ext cx="469744" cy="259045"/>
    <xdr:sp macro="" textlink="">
      <xdr:nvSpPr>
        <xdr:cNvPr id="71" name="テキスト ボックス 70"/>
        <xdr:cNvSpPr txBox="1"/>
      </xdr:nvSpPr>
      <xdr:spPr>
        <a:xfrm>
          <a:off x="2673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151783</xdr:rowOff>
    </xdr:from>
    <xdr:to>
      <xdr:col>10</xdr:col>
      <xdr:colOff>114300</xdr:colOff>
      <xdr:row>32</xdr:row>
      <xdr:rowOff>30952</xdr:rowOff>
    </xdr:to>
    <xdr:cxnSp macro="">
      <xdr:nvCxnSpPr>
        <xdr:cNvPr id="72" name="直線コネクタ 71"/>
        <xdr:cNvCxnSpPr/>
      </xdr:nvCxnSpPr>
      <xdr:spPr>
        <a:xfrm flipV="1">
          <a:off x="1130300" y="5466733"/>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100637</xdr:rowOff>
    </xdr:from>
    <xdr:ext cx="469744" cy="259045"/>
    <xdr:sp macro="" textlink="">
      <xdr:nvSpPr>
        <xdr:cNvPr id="74" name="テキスト ボックス 73"/>
        <xdr:cNvSpPr txBox="1"/>
      </xdr:nvSpPr>
      <xdr:spPr>
        <a:xfrm>
          <a:off x="1784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88228</xdr:rowOff>
    </xdr:from>
    <xdr:ext cx="469744" cy="259045"/>
    <xdr:sp macro="" textlink="">
      <xdr:nvSpPr>
        <xdr:cNvPr id="76" name="テキスト ボックス 75"/>
        <xdr:cNvSpPr txBox="1"/>
      </xdr:nvSpPr>
      <xdr:spPr>
        <a:xfrm>
          <a:off x="895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120251</xdr:rowOff>
    </xdr:from>
    <xdr:to>
      <xdr:col>24</xdr:col>
      <xdr:colOff>114300</xdr:colOff>
      <xdr:row>31</xdr:row>
      <xdr:rowOff>50401</xdr:rowOff>
    </xdr:to>
    <xdr:sp macro="" textlink="">
      <xdr:nvSpPr>
        <xdr:cNvPr id="82" name="楕円 81"/>
        <xdr:cNvSpPr/>
      </xdr:nvSpPr>
      <xdr:spPr>
        <a:xfrm>
          <a:off x="4584700" y="526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71645</xdr:rowOff>
    </xdr:from>
    <xdr:ext cx="469744" cy="259045"/>
    <xdr:sp macro="" textlink="">
      <xdr:nvSpPr>
        <xdr:cNvPr id="83" name="議会費該当値テキスト"/>
        <xdr:cNvSpPr txBox="1"/>
      </xdr:nvSpPr>
      <xdr:spPr>
        <a:xfrm>
          <a:off x="4686300" y="521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19014</xdr:rowOff>
    </xdr:from>
    <xdr:to>
      <xdr:col>20</xdr:col>
      <xdr:colOff>38100</xdr:colOff>
      <xdr:row>31</xdr:row>
      <xdr:rowOff>120614</xdr:rowOff>
    </xdr:to>
    <xdr:sp macro="" textlink="">
      <xdr:nvSpPr>
        <xdr:cNvPr id="84" name="楕円 83"/>
        <xdr:cNvSpPr/>
      </xdr:nvSpPr>
      <xdr:spPr>
        <a:xfrm>
          <a:off x="3746500" y="53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137141</xdr:rowOff>
    </xdr:from>
    <xdr:ext cx="469744" cy="259045"/>
    <xdr:sp macro="" textlink="">
      <xdr:nvSpPr>
        <xdr:cNvPr id="85" name="テキスト ボックス 84"/>
        <xdr:cNvSpPr txBox="1"/>
      </xdr:nvSpPr>
      <xdr:spPr>
        <a:xfrm>
          <a:off x="3562428" y="51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61468</xdr:rowOff>
    </xdr:from>
    <xdr:to>
      <xdr:col>15</xdr:col>
      <xdr:colOff>101600</xdr:colOff>
      <xdr:row>31</xdr:row>
      <xdr:rowOff>163068</xdr:rowOff>
    </xdr:to>
    <xdr:sp macro="" textlink="">
      <xdr:nvSpPr>
        <xdr:cNvPr id="86" name="楕円 85"/>
        <xdr:cNvSpPr/>
      </xdr:nvSpPr>
      <xdr:spPr>
        <a:xfrm>
          <a:off x="2857500" y="537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8145</xdr:rowOff>
    </xdr:from>
    <xdr:ext cx="469744" cy="259045"/>
    <xdr:sp macro="" textlink="">
      <xdr:nvSpPr>
        <xdr:cNvPr id="87" name="テキスト ボックス 86"/>
        <xdr:cNvSpPr txBox="1"/>
      </xdr:nvSpPr>
      <xdr:spPr>
        <a:xfrm>
          <a:off x="2673428" y="515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100983</xdr:rowOff>
    </xdr:from>
    <xdr:to>
      <xdr:col>10</xdr:col>
      <xdr:colOff>165100</xdr:colOff>
      <xdr:row>32</xdr:row>
      <xdr:rowOff>31133</xdr:rowOff>
    </xdr:to>
    <xdr:sp macro="" textlink="">
      <xdr:nvSpPr>
        <xdr:cNvPr id="88" name="楕円 87"/>
        <xdr:cNvSpPr/>
      </xdr:nvSpPr>
      <xdr:spPr>
        <a:xfrm>
          <a:off x="1968500" y="541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47660</xdr:rowOff>
    </xdr:from>
    <xdr:ext cx="469744" cy="259045"/>
    <xdr:sp macro="" textlink="">
      <xdr:nvSpPr>
        <xdr:cNvPr id="89" name="テキスト ボックス 88"/>
        <xdr:cNvSpPr txBox="1"/>
      </xdr:nvSpPr>
      <xdr:spPr>
        <a:xfrm>
          <a:off x="1784428" y="519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151602</xdr:rowOff>
    </xdr:from>
    <xdr:to>
      <xdr:col>6</xdr:col>
      <xdr:colOff>38100</xdr:colOff>
      <xdr:row>32</xdr:row>
      <xdr:rowOff>81752</xdr:rowOff>
    </xdr:to>
    <xdr:sp macro="" textlink="">
      <xdr:nvSpPr>
        <xdr:cNvPr id="90" name="楕円 89"/>
        <xdr:cNvSpPr/>
      </xdr:nvSpPr>
      <xdr:spPr>
        <a:xfrm>
          <a:off x="1079500" y="54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98279</xdr:rowOff>
    </xdr:from>
    <xdr:ext cx="469744" cy="259045"/>
    <xdr:sp macro="" textlink="">
      <xdr:nvSpPr>
        <xdr:cNvPr id="91" name="テキスト ボックス 90"/>
        <xdr:cNvSpPr txBox="1"/>
      </xdr:nvSpPr>
      <xdr:spPr>
        <a:xfrm>
          <a:off x="895428" y="524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131552</xdr:rowOff>
    </xdr:from>
    <xdr:to>
      <xdr:col>24</xdr:col>
      <xdr:colOff>63500</xdr:colOff>
      <xdr:row>57</xdr:row>
      <xdr:rowOff>169277</xdr:rowOff>
    </xdr:to>
    <xdr:cxnSp macro="">
      <xdr:nvCxnSpPr>
        <xdr:cNvPr id="122" name="直線コネクタ 121"/>
        <xdr:cNvCxnSpPr/>
      </xdr:nvCxnSpPr>
      <xdr:spPr>
        <a:xfrm flipV="1">
          <a:off x="3797300" y="9561302"/>
          <a:ext cx="838200" cy="38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102929</xdr:rowOff>
    </xdr:from>
    <xdr:ext cx="599010" cy="259045"/>
    <xdr:sp macro="" textlink="">
      <xdr:nvSpPr>
        <xdr:cNvPr id="123" name="総務費平均値テキスト"/>
        <xdr:cNvSpPr txBox="1"/>
      </xdr:nvSpPr>
      <xdr:spPr>
        <a:xfrm>
          <a:off x="4686300" y="9532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169277</xdr:rowOff>
    </xdr:from>
    <xdr:to>
      <xdr:col>19</xdr:col>
      <xdr:colOff>177800</xdr:colOff>
      <xdr:row>58</xdr:row>
      <xdr:rowOff>4532</xdr:rowOff>
    </xdr:to>
    <xdr:cxnSp macro="">
      <xdr:nvCxnSpPr>
        <xdr:cNvPr id="125" name="直線コネクタ 124"/>
        <xdr:cNvCxnSpPr/>
      </xdr:nvCxnSpPr>
      <xdr:spPr>
        <a:xfrm flipV="1">
          <a:off x="2908300" y="9941927"/>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64192</xdr:rowOff>
    </xdr:from>
    <xdr:ext cx="534377" cy="259045"/>
    <xdr:sp macro="" textlink="">
      <xdr:nvSpPr>
        <xdr:cNvPr id="127" name="テキスト ボックス 126"/>
        <xdr:cNvSpPr txBox="1"/>
      </xdr:nvSpPr>
      <xdr:spPr>
        <a:xfrm>
          <a:off x="3530111" y="1000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4532</xdr:rowOff>
    </xdr:from>
    <xdr:to>
      <xdr:col>15</xdr:col>
      <xdr:colOff>50800</xdr:colOff>
      <xdr:row>58</xdr:row>
      <xdr:rowOff>6070</xdr:rowOff>
    </xdr:to>
    <xdr:cxnSp macro="">
      <xdr:nvCxnSpPr>
        <xdr:cNvPr id="128" name="直線コネクタ 127"/>
        <xdr:cNvCxnSpPr/>
      </xdr:nvCxnSpPr>
      <xdr:spPr>
        <a:xfrm flipV="1">
          <a:off x="2019300" y="9948632"/>
          <a:ext cx="889000" cy="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90912</xdr:rowOff>
    </xdr:from>
    <xdr:ext cx="534377" cy="259045"/>
    <xdr:sp macro="" textlink="">
      <xdr:nvSpPr>
        <xdr:cNvPr id="130" name="テキスト ボックス 129"/>
        <xdr:cNvSpPr txBox="1"/>
      </xdr:nvSpPr>
      <xdr:spPr>
        <a:xfrm>
          <a:off x="2641111" y="10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120223</xdr:rowOff>
    </xdr:from>
    <xdr:to>
      <xdr:col>10</xdr:col>
      <xdr:colOff>114300</xdr:colOff>
      <xdr:row>58</xdr:row>
      <xdr:rowOff>6070</xdr:rowOff>
    </xdr:to>
    <xdr:cxnSp macro="">
      <xdr:nvCxnSpPr>
        <xdr:cNvPr id="131" name="直線コネクタ 130"/>
        <xdr:cNvCxnSpPr/>
      </xdr:nvCxnSpPr>
      <xdr:spPr>
        <a:xfrm>
          <a:off x="1130300" y="9892873"/>
          <a:ext cx="889000" cy="5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103047</xdr:rowOff>
    </xdr:from>
    <xdr:ext cx="534377" cy="259045"/>
    <xdr:sp macro="" textlink="">
      <xdr:nvSpPr>
        <xdr:cNvPr id="133" name="テキスト ボックス 132"/>
        <xdr:cNvSpPr txBox="1"/>
      </xdr:nvSpPr>
      <xdr:spPr>
        <a:xfrm>
          <a:off x="1752111" y="100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97000</xdr:rowOff>
    </xdr:from>
    <xdr:ext cx="534377" cy="259045"/>
    <xdr:sp macro="" textlink="">
      <xdr:nvSpPr>
        <xdr:cNvPr id="135" name="テキスト ボックス 134"/>
        <xdr:cNvSpPr txBox="1"/>
      </xdr:nvSpPr>
      <xdr:spPr>
        <a:xfrm>
          <a:off x="863111" y="100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80752</xdr:rowOff>
    </xdr:from>
    <xdr:to>
      <xdr:col>24</xdr:col>
      <xdr:colOff>114300</xdr:colOff>
      <xdr:row>56</xdr:row>
      <xdr:rowOff>10902</xdr:rowOff>
    </xdr:to>
    <xdr:sp macro="" textlink="">
      <xdr:nvSpPr>
        <xdr:cNvPr id="141" name="楕円 140"/>
        <xdr:cNvSpPr/>
      </xdr:nvSpPr>
      <xdr:spPr>
        <a:xfrm>
          <a:off x="4584700" y="951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103629</xdr:rowOff>
    </xdr:from>
    <xdr:ext cx="599010" cy="259045"/>
    <xdr:sp macro="" textlink="">
      <xdr:nvSpPr>
        <xdr:cNvPr id="142" name="総務費該当値テキスト"/>
        <xdr:cNvSpPr txBox="1"/>
      </xdr:nvSpPr>
      <xdr:spPr>
        <a:xfrm>
          <a:off x="4686300" y="9361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118477</xdr:rowOff>
    </xdr:from>
    <xdr:to>
      <xdr:col>20</xdr:col>
      <xdr:colOff>38100</xdr:colOff>
      <xdr:row>58</xdr:row>
      <xdr:rowOff>48627</xdr:rowOff>
    </xdr:to>
    <xdr:sp macro="" textlink="">
      <xdr:nvSpPr>
        <xdr:cNvPr id="143" name="楕円 142"/>
        <xdr:cNvSpPr/>
      </xdr:nvSpPr>
      <xdr:spPr>
        <a:xfrm>
          <a:off x="3746500" y="989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65154</xdr:rowOff>
    </xdr:from>
    <xdr:ext cx="534377" cy="259045"/>
    <xdr:sp macro="" textlink="">
      <xdr:nvSpPr>
        <xdr:cNvPr id="144" name="テキスト ボックス 143"/>
        <xdr:cNvSpPr txBox="1"/>
      </xdr:nvSpPr>
      <xdr:spPr>
        <a:xfrm>
          <a:off x="3530111" y="966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125182</xdr:rowOff>
    </xdr:from>
    <xdr:to>
      <xdr:col>15</xdr:col>
      <xdr:colOff>101600</xdr:colOff>
      <xdr:row>58</xdr:row>
      <xdr:rowOff>55332</xdr:rowOff>
    </xdr:to>
    <xdr:sp macro="" textlink="">
      <xdr:nvSpPr>
        <xdr:cNvPr id="145" name="楕円 144"/>
        <xdr:cNvSpPr/>
      </xdr:nvSpPr>
      <xdr:spPr>
        <a:xfrm>
          <a:off x="2857500" y="989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71859</xdr:rowOff>
    </xdr:from>
    <xdr:ext cx="534377" cy="259045"/>
    <xdr:sp macro="" textlink="">
      <xdr:nvSpPr>
        <xdr:cNvPr id="146" name="テキスト ボックス 145"/>
        <xdr:cNvSpPr txBox="1"/>
      </xdr:nvSpPr>
      <xdr:spPr>
        <a:xfrm>
          <a:off x="2641111" y="967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126720</xdr:rowOff>
    </xdr:from>
    <xdr:to>
      <xdr:col>10</xdr:col>
      <xdr:colOff>165100</xdr:colOff>
      <xdr:row>58</xdr:row>
      <xdr:rowOff>56870</xdr:rowOff>
    </xdr:to>
    <xdr:sp macro="" textlink="">
      <xdr:nvSpPr>
        <xdr:cNvPr id="147" name="楕円 146"/>
        <xdr:cNvSpPr/>
      </xdr:nvSpPr>
      <xdr:spPr>
        <a:xfrm>
          <a:off x="1968500" y="989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73397</xdr:rowOff>
    </xdr:from>
    <xdr:ext cx="534377" cy="259045"/>
    <xdr:sp macro="" textlink="">
      <xdr:nvSpPr>
        <xdr:cNvPr id="148" name="テキスト ボックス 147"/>
        <xdr:cNvSpPr txBox="1"/>
      </xdr:nvSpPr>
      <xdr:spPr>
        <a:xfrm>
          <a:off x="1752111" y="967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69423</xdr:rowOff>
    </xdr:from>
    <xdr:to>
      <xdr:col>6</xdr:col>
      <xdr:colOff>38100</xdr:colOff>
      <xdr:row>57</xdr:row>
      <xdr:rowOff>171023</xdr:rowOff>
    </xdr:to>
    <xdr:sp macro="" textlink="">
      <xdr:nvSpPr>
        <xdr:cNvPr id="149" name="楕円 148"/>
        <xdr:cNvSpPr/>
      </xdr:nvSpPr>
      <xdr:spPr>
        <a:xfrm>
          <a:off x="1079500" y="984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16100</xdr:rowOff>
    </xdr:from>
    <xdr:ext cx="534377" cy="259045"/>
    <xdr:sp macro="" textlink="">
      <xdr:nvSpPr>
        <xdr:cNvPr id="150" name="テキスト ボックス 149"/>
        <xdr:cNvSpPr txBox="1"/>
      </xdr:nvSpPr>
      <xdr:spPr>
        <a:xfrm>
          <a:off x="863111" y="961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36585</xdr:rowOff>
    </xdr:from>
    <xdr:to>
      <xdr:col>24</xdr:col>
      <xdr:colOff>63500</xdr:colOff>
      <xdr:row>71</xdr:row>
      <xdr:rowOff>169222</xdr:rowOff>
    </xdr:to>
    <xdr:cxnSp macro="">
      <xdr:nvCxnSpPr>
        <xdr:cNvPr id="182" name="直線コネクタ 181"/>
        <xdr:cNvCxnSpPr/>
      </xdr:nvCxnSpPr>
      <xdr:spPr>
        <a:xfrm flipV="1">
          <a:off x="3797300" y="12209535"/>
          <a:ext cx="838200" cy="13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109781</xdr:rowOff>
    </xdr:from>
    <xdr:ext cx="599010" cy="259045"/>
    <xdr:sp macro="" textlink="">
      <xdr:nvSpPr>
        <xdr:cNvPr id="183" name="民生費平均値テキスト"/>
        <xdr:cNvSpPr txBox="1"/>
      </xdr:nvSpPr>
      <xdr:spPr>
        <a:xfrm>
          <a:off x="4686300" y="12968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169222</xdr:rowOff>
    </xdr:from>
    <xdr:to>
      <xdr:col>19</xdr:col>
      <xdr:colOff>177800</xdr:colOff>
      <xdr:row>72</xdr:row>
      <xdr:rowOff>144190</xdr:rowOff>
    </xdr:to>
    <xdr:cxnSp macro="">
      <xdr:nvCxnSpPr>
        <xdr:cNvPr id="185" name="直線コネクタ 184"/>
        <xdr:cNvCxnSpPr/>
      </xdr:nvCxnSpPr>
      <xdr:spPr>
        <a:xfrm flipV="1">
          <a:off x="2908300" y="12342172"/>
          <a:ext cx="889000" cy="14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140952</xdr:rowOff>
    </xdr:from>
    <xdr:ext cx="599010" cy="259045"/>
    <xdr:sp macro="" textlink="">
      <xdr:nvSpPr>
        <xdr:cNvPr id="187" name="テキスト ボックス 186"/>
        <xdr:cNvSpPr txBox="1"/>
      </xdr:nvSpPr>
      <xdr:spPr>
        <a:xfrm>
          <a:off x="3497795" y="1317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76835</xdr:rowOff>
    </xdr:from>
    <xdr:to>
      <xdr:col>15</xdr:col>
      <xdr:colOff>50800</xdr:colOff>
      <xdr:row>72</xdr:row>
      <xdr:rowOff>144190</xdr:rowOff>
    </xdr:to>
    <xdr:cxnSp macro="">
      <xdr:nvCxnSpPr>
        <xdr:cNvPr id="188" name="直線コネクタ 187"/>
        <xdr:cNvCxnSpPr/>
      </xdr:nvCxnSpPr>
      <xdr:spPr>
        <a:xfrm>
          <a:off x="2019300" y="12078335"/>
          <a:ext cx="889000" cy="4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46606</xdr:rowOff>
    </xdr:from>
    <xdr:ext cx="599010" cy="259045"/>
    <xdr:sp macro="" textlink="">
      <xdr:nvSpPr>
        <xdr:cNvPr id="190" name="テキスト ボックス 189"/>
        <xdr:cNvSpPr txBox="1"/>
      </xdr:nvSpPr>
      <xdr:spPr>
        <a:xfrm>
          <a:off x="2608795" y="1324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76835</xdr:rowOff>
    </xdr:from>
    <xdr:to>
      <xdr:col>10</xdr:col>
      <xdr:colOff>114300</xdr:colOff>
      <xdr:row>73</xdr:row>
      <xdr:rowOff>144452</xdr:rowOff>
    </xdr:to>
    <xdr:cxnSp macro="">
      <xdr:nvCxnSpPr>
        <xdr:cNvPr id="191" name="直線コネクタ 190"/>
        <xdr:cNvCxnSpPr/>
      </xdr:nvCxnSpPr>
      <xdr:spPr>
        <a:xfrm flipV="1">
          <a:off x="1130300" y="12078335"/>
          <a:ext cx="889000" cy="58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9067</xdr:rowOff>
    </xdr:from>
    <xdr:ext cx="599010" cy="259045"/>
    <xdr:sp macro="" textlink="">
      <xdr:nvSpPr>
        <xdr:cNvPr id="193" name="テキスト ボックス 192"/>
        <xdr:cNvSpPr txBox="1"/>
      </xdr:nvSpPr>
      <xdr:spPr>
        <a:xfrm>
          <a:off x="1719795" y="1321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12332</xdr:rowOff>
    </xdr:from>
    <xdr:ext cx="599010" cy="259045"/>
    <xdr:sp macro="" textlink="">
      <xdr:nvSpPr>
        <xdr:cNvPr id="195" name="テキスト ボックス 194"/>
        <xdr:cNvSpPr txBox="1"/>
      </xdr:nvSpPr>
      <xdr:spPr>
        <a:xfrm>
          <a:off x="830795" y="1321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157235</xdr:rowOff>
    </xdr:from>
    <xdr:to>
      <xdr:col>24</xdr:col>
      <xdr:colOff>114300</xdr:colOff>
      <xdr:row>71</xdr:row>
      <xdr:rowOff>87385</xdr:rowOff>
    </xdr:to>
    <xdr:sp macro="" textlink="">
      <xdr:nvSpPr>
        <xdr:cNvPr id="201" name="楕円 200"/>
        <xdr:cNvSpPr/>
      </xdr:nvSpPr>
      <xdr:spPr>
        <a:xfrm>
          <a:off x="4584700" y="1215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72162</xdr:rowOff>
    </xdr:from>
    <xdr:ext cx="599010" cy="259045"/>
    <xdr:sp macro="" textlink="">
      <xdr:nvSpPr>
        <xdr:cNvPr id="202" name="民生費該当値テキスト"/>
        <xdr:cNvSpPr txBox="1"/>
      </xdr:nvSpPr>
      <xdr:spPr>
        <a:xfrm>
          <a:off x="4686300" y="12073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118422</xdr:rowOff>
    </xdr:from>
    <xdr:to>
      <xdr:col>20</xdr:col>
      <xdr:colOff>38100</xdr:colOff>
      <xdr:row>72</xdr:row>
      <xdr:rowOff>48572</xdr:rowOff>
    </xdr:to>
    <xdr:sp macro="" textlink="">
      <xdr:nvSpPr>
        <xdr:cNvPr id="203" name="楕円 202"/>
        <xdr:cNvSpPr/>
      </xdr:nvSpPr>
      <xdr:spPr>
        <a:xfrm>
          <a:off x="3746500" y="122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65099</xdr:rowOff>
    </xdr:from>
    <xdr:ext cx="599010" cy="259045"/>
    <xdr:sp macro="" textlink="">
      <xdr:nvSpPr>
        <xdr:cNvPr id="204" name="テキスト ボックス 203"/>
        <xdr:cNvSpPr txBox="1"/>
      </xdr:nvSpPr>
      <xdr:spPr>
        <a:xfrm>
          <a:off x="3497795" y="12066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93390</xdr:rowOff>
    </xdr:from>
    <xdr:to>
      <xdr:col>15</xdr:col>
      <xdr:colOff>101600</xdr:colOff>
      <xdr:row>73</xdr:row>
      <xdr:rowOff>23540</xdr:rowOff>
    </xdr:to>
    <xdr:sp macro="" textlink="">
      <xdr:nvSpPr>
        <xdr:cNvPr id="205" name="楕円 204"/>
        <xdr:cNvSpPr/>
      </xdr:nvSpPr>
      <xdr:spPr>
        <a:xfrm>
          <a:off x="2857500" y="1243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40067</xdr:rowOff>
    </xdr:from>
    <xdr:ext cx="599010" cy="259045"/>
    <xdr:sp macro="" textlink="">
      <xdr:nvSpPr>
        <xdr:cNvPr id="206" name="テキスト ボックス 205"/>
        <xdr:cNvSpPr txBox="1"/>
      </xdr:nvSpPr>
      <xdr:spPr>
        <a:xfrm>
          <a:off x="2608795" y="1221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26035</xdr:rowOff>
    </xdr:from>
    <xdr:to>
      <xdr:col>10</xdr:col>
      <xdr:colOff>165100</xdr:colOff>
      <xdr:row>70</xdr:row>
      <xdr:rowOff>127635</xdr:rowOff>
    </xdr:to>
    <xdr:sp macro="" textlink="">
      <xdr:nvSpPr>
        <xdr:cNvPr id="207" name="楕円 206"/>
        <xdr:cNvSpPr/>
      </xdr:nvSpPr>
      <xdr:spPr>
        <a:xfrm>
          <a:off x="1968500" y="1202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68</xdr:row>
      <xdr:rowOff>144162</xdr:rowOff>
    </xdr:from>
    <xdr:ext cx="599010" cy="259045"/>
    <xdr:sp macro="" textlink="">
      <xdr:nvSpPr>
        <xdr:cNvPr id="208" name="テキスト ボックス 207"/>
        <xdr:cNvSpPr txBox="1"/>
      </xdr:nvSpPr>
      <xdr:spPr>
        <a:xfrm>
          <a:off x="1719795" y="11802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93652</xdr:rowOff>
    </xdr:from>
    <xdr:to>
      <xdr:col>6</xdr:col>
      <xdr:colOff>38100</xdr:colOff>
      <xdr:row>74</xdr:row>
      <xdr:rowOff>23802</xdr:rowOff>
    </xdr:to>
    <xdr:sp macro="" textlink="">
      <xdr:nvSpPr>
        <xdr:cNvPr id="209" name="楕円 208"/>
        <xdr:cNvSpPr/>
      </xdr:nvSpPr>
      <xdr:spPr>
        <a:xfrm>
          <a:off x="1079500" y="1260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40329</xdr:rowOff>
    </xdr:from>
    <xdr:ext cx="599010" cy="259045"/>
    <xdr:sp macro="" textlink="">
      <xdr:nvSpPr>
        <xdr:cNvPr id="210" name="テキスト ボックス 209"/>
        <xdr:cNvSpPr txBox="1"/>
      </xdr:nvSpPr>
      <xdr:spPr>
        <a:xfrm>
          <a:off x="830795" y="12384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169520</xdr:rowOff>
    </xdr:from>
    <xdr:to>
      <xdr:col>24</xdr:col>
      <xdr:colOff>63500</xdr:colOff>
      <xdr:row>98</xdr:row>
      <xdr:rowOff>23419</xdr:rowOff>
    </xdr:to>
    <xdr:cxnSp macro="">
      <xdr:nvCxnSpPr>
        <xdr:cNvPr id="240" name="直線コネクタ 239"/>
        <xdr:cNvCxnSpPr/>
      </xdr:nvCxnSpPr>
      <xdr:spPr>
        <a:xfrm flipV="1">
          <a:off x="3797300" y="16800170"/>
          <a:ext cx="838200" cy="2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128210</xdr:rowOff>
    </xdr:from>
    <xdr:ext cx="534377" cy="259045"/>
    <xdr:sp macro="" textlink="">
      <xdr:nvSpPr>
        <xdr:cNvPr id="241" name="衛生費平均値テキスト"/>
        <xdr:cNvSpPr txBox="1"/>
      </xdr:nvSpPr>
      <xdr:spPr>
        <a:xfrm>
          <a:off x="4686300" y="16587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136982</xdr:rowOff>
    </xdr:from>
    <xdr:to>
      <xdr:col>19</xdr:col>
      <xdr:colOff>177800</xdr:colOff>
      <xdr:row>98</xdr:row>
      <xdr:rowOff>23419</xdr:rowOff>
    </xdr:to>
    <xdr:cxnSp macro="">
      <xdr:nvCxnSpPr>
        <xdr:cNvPr id="243" name="直線コネクタ 242"/>
        <xdr:cNvCxnSpPr/>
      </xdr:nvCxnSpPr>
      <xdr:spPr>
        <a:xfrm>
          <a:off x="2908300" y="16767632"/>
          <a:ext cx="889000" cy="5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113691</xdr:rowOff>
    </xdr:from>
    <xdr:to>
      <xdr:col>20</xdr:col>
      <xdr:colOff>38100</xdr:colOff>
      <xdr:row>98</xdr:row>
      <xdr:rowOff>43841</xdr:rowOff>
    </xdr:to>
    <xdr:sp macro="" textlink="">
      <xdr:nvSpPr>
        <xdr:cNvPr id="244" name="フローチャート: 判断 243"/>
        <xdr:cNvSpPr/>
      </xdr:nvSpPr>
      <xdr:spPr>
        <a:xfrm>
          <a:off x="3746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60368</xdr:rowOff>
    </xdr:from>
    <xdr:ext cx="534377" cy="259045"/>
    <xdr:sp macro="" textlink="">
      <xdr:nvSpPr>
        <xdr:cNvPr id="245" name="テキスト ボックス 244"/>
        <xdr:cNvSpPr txBox="1"/>
      </xdr:nvSpPr>
      <xdr:spPr>
        <a:xfrm>
          <a:off x="3530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59626</xdr:rowOff>
    </xdr:from>
    <xdr:to>
      <xdr:col>15</xdr:col>
      <xdr:colOff>50800</xdr:colOff>
      <xdr:row>97</xdr:row>
      <xdr:rowOff>136982</xdr:rowOff>
    </xdr:to>
    <xdr:cxnSp macro="">
      <xdr:nvCxnSpPr>
        <xdr:cNvPr id="246" name="直線コネクタ 245"/>
        <xdr:cNvCxnSpPr/>
      </xdr:nvCxnSpPr>
      <xdr:spPr>
        <a:xfrm>
          <a:off x="2019300" y="16518826"/>
          <a:ext cx="889000" cy="24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157277</xdr:rowOff>
    </xdr:from>
    <xdr:to>
      <xdr:col>15</xdr:col>
      <xdr:colOff>101600</xdr:colOff>
      <xdr:row>98</xdr:row>
      <xdr:rowOff>87427</xdr:rowOff>
    </xdr:to>
    <xdr:sp macro="" textlink="">
      <xdr:nvSpPr>
        <xdr:cNvPr id="247" name="フローチャート: 判断 246"/>
        <xdr:cNvSpPr/>
      </xdr:nvSpPr>
      <xdr:spPr>
        <a:xfrm>
          <a:off x="2857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78554</xdr:rowOff>
    </xdr:from>
    <xdr:ext cx="534377" cy="259045"/>
    <xdr:sp macro="" textlink="">
      <xdr:nvSpPr>
        <xdr:cNvPr id="248" name="テキスト ボックス 247"/>
        <xdr:cNvSpPr txBox="1"/>
      </xdr:nvSpPr>
      <xdr:spPr>
        <a:xfrm>
          <a:off x="2641111" y="1688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59626</xdr:rowOff>
    </xdr:from>
    <xdr:to>
      <xdr:col>10</xdr:col>
      <xdr:colOff>114300</xdr:colOff>
      <xdr:row>98</xdr:row>
      <xdr:rowOff>79032</xdr:rowOff>
    </xdr:to>
    <xdr:cxnSp macro="">
      <xdr:nvCxnSpPr>
        <xdr:cNvPr id="249" name="直線コネクタ 248"/>
        <xdr:cNvCxnSpPr/>
      </xdr:nvCxnSpPr>
      <xdr:spPr>
        <a:xfrm flipV="1">
          <a:off x="1130300" y="16518826"/>
          <a:ext cx="889000" cy="3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35967</xdr:rowOff>
    </xdr:from>
    <xdr:to>
      <xdr:col>10</xdr:col>
      <xdr:colOff>165100</xdr:colOff>
      <xdr:row>98</xdr:row>
      <xdr:rowOff>137567</xdr:rowOff>
    </xdr:to>
    <xdr:sp macro="" textlink="">
      <xdr:nvSpPr>
        <xdr:cNvPr id="250" name="フローチャート: 判断 249"/>
        <xdr:cNvSpPr/>
      </xdr:nvSpPr>
      <xdr:spPr>
        <a:xfrm>
          <a:off x="1968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128694</xdr:rowOff>
    </xdr:from>
    <xdr:ext cx="534377" cy="259045"/>
    <xdr:sp macro="" textlink="">
      <xdr:nvSpPr>
        <xdr:cNvPr id="251" name="テキスト ボックス 250"/>
        <xdr:cNvSpPr txBox="1"/>
      </xdr:nvSpPr>
      <xdr:spPr>
        <a:xfrm>
          <a:off x="1752111" y="169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25691</xdr:rowOff>
    </xdr:from>
    <xdr:to>
      <xdr:col>6</xdr:col>
      <xdr:colOff>38100</xdr:colOff>
      <xdr:row>98</xdr:row>
      <xdr:rowOff>127291</xdr:rowOff>
    </xdr:to>
    <xdr:sp macro="" textlink="">
      <xdr:nvSpPr>
        <xdr:cNvPr id="252" name="フローチャート: 判断 251"/>
        <xdr:cNvSpPr/>
      </xdr:nvSpPr>
      <xdr:spPr>
        <a:xfrm>
          <a:off x="1079500" y="1682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143818</xdr:rowOff>
    </xdr:from>
    <xdr:ext cx="534377" cy="259045"/>
    <xdr:sp macro="" textlink="">
      <xdr:nvSpPr>
        <xdr:cNvPr id="253" name="テキスト ボックス 252"/>
        <xdr:cNvSpPr txBox="1"/>
      </xdr:nvSpPr>
      <xdr:spPr>
        <a:xfrm>
          <a:off x="863111" y="1660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118720</xdr:rowOff>
    </xdr:from>
    <xdr:to>
      <xdr:col>24</xdr:col>
      <xdr:colOff>114300</xdr:colOff>
      <xdr:row>98</xdr:row>
      <xdr:rowOff>48870</xdr:rowOff>
    </xdr:to>
    <xdr:sp macro="" textlink="">
      <xdr:nvSpPr>
        <xdr:cNvPr id="259" name="楕円 258"/>
        <xdr:cNvSpPr/>
      </xdr:nvSpPr>
      <xdr:spPr>
        <a:xfrm>
          <a:off x="4584700" y="1674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97147</xdr:rowOff>
    </xdr:from>
    <xdr:ext cx="534377" cy="259045"/>
    <xdr:sp macro="" textlink="">
      <xdr:nvSpPr>
        <xdr:cNvPr id="260" name="衛生費該当値テキスト"/>
        <xdr:cNvSpPr txBox="1"/>
      </xdr:nvSpPr>
      <xdr:spPr>
        <a:xfrm>
          <a:off x="4686300" y="167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144069</xdr:rowOff>
    </xdr:from>
    <xdr:to>
      <xdr:col>20</xdr:col>
      <xdr:colOff>38100</xdr:colOff>
      <xdr:row>98</xdr:row>
      <xdr:rowOff>74219</xdr:rowOff>
    </xdr:to>
    <xdr:sp macro="" textlink="">
      <xdr:nvSpPr>
        <xdr:cNvPr id="261" name="楕円 260"/>
        <xdr:cNvSpPr/>
      </xdr:nvSpPr>
      <xdr:spPr>
        <a:xfrm>
          <a:off x="3746500" y="1677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65346</xdr:rowOff>
    </xdr:from>
    <xdr:ext cx="534377" cy="259045"/>
    <xdr:sp macro="" textlink="">
      <xdr:nvSpPr>
        <xdr:cNvPr id="262" name="テキスト ボックス 261"/>
        <xdr:cNvSpPr txBox="1"/>
      </xdr:nvSpPr>
      <xdr:spPr>
        <a:xfrm>
          <a:off x="3530111" y="1686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86182</xdr:rowOff>
    </xdr:from>
    <xdr:to>
      <xdr:col>15</xdr:col>
      <xdr:colOff>101600</xdr:colOff>
      <xdr:row>98</xdr:row>
      <xdr:rowOff>16332</xdr:rowOff>
    </xdr:to>
    <xdr:sp macro="" textlink="">
      <xdr:nvSpPr>
        <xdr:cNvPr id="263" name="楕円 262"/>
        <xdr:cNvSpPr/>
      </xdr:nvSpPr>
      <xdr:spPr>
        <a:xfrm>
          <a:off x="2857500" y="1671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32859</xdr:rowOff>
    </xdr:from>
    <xdr:ext cx="534377" cy="259045"/>
    <xdr:sp macro="" textlink="">
      <xdr:nvSpPr>
        <xdr:cNvPr id="264" name="テキスト ボックス 263"/>
        <xdr:cNvSpPr txBox="1"/>
      </xdr:nvSpPr>
      <xdr:spPr>
        <a:xfrm>
          <a:off x="2641111" y="1649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8826</xdr:rowOff>
    </xdr:from>
    <xdr:to>
      <xdr:col>10</xdr:col>
      <xdr:colOff>165100</xdr:colOff>
      <xdr:row>96</xdr:row>
      <xdr:rowOff>110426</xdr:rowOff>
    </xdr:to>
    <xdr:sp macro="" textlink="">
      <xdr:nvSpPr>
        <xdr:cNvPr id="265" name="楕円 264"/>
        <xdr:cNvSpPr/>
      </xdr:nvSpPr>
      <xdr:spPr>
        <a:xfrm>
          <a:off x="1968500" y="164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126953</xdr:rowOff>
    </xdr:from>
    <xdr:ext cx="534377" cy="259045"/>
    <xdr:sp macro="" textlink="">
      <xdr:nvSpPr>
        <xdr:cNvPr id="266" name="テキスト ボックス 265"/>
        <xdr:cNvSpPr txBox="1"/>
      </xdr:nvSpPr>
      <xdr:spPr>
        <a:xfrm>
          <a:off x="1752111" y="162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28232</xdr:rowOff>
    </xdr:from>
    <xdr:to>
      <xdr:col>6</xdr:col>
      <xdr:colOff>38100</xdr:colOff>
      <xdr:row>98</xdr:row>
      <xdr:rowOff>129832</xdr:rowOff>
    </xdr:to>
    <xdr:sp macro="" textlink="">
      <xdr:nvSpPr>
        <xdr:cNvPr id="267" name="楕円 266"/>
        <xdr:cNvSpPr/>
      </xdr:nvSpPr>
      <xdr:spPr>
        <a:xfrm>
          <a:off x="1079500" y="1683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120959</xdr:rowOff>
    </xdr:from>
    <xdr:ext cx="534377" cy="259045"/>
    <xdr:sp macro="" textlink="">
      <xdr:nvSpPr>
        <xdr:cNvPr id="268" name="テキスト ボックス 267"/>
        <xdr:cNvSpPr txBox="1"/>
      </xdr:nvSpPr>
      <xdr:spPr>
        <a:xfrm>
          <a:off x="863111" y="1692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42545</xdr:rowOff>
    </xdr:from>
    <xdr:to>
      <xdr:col>55</xdr:col>
      <xdr:colOff>0</xdr:colOff>
      <xdr:row>38</xdr:row>
      <xdr:rowOff>59919</xdr:rowOff>
    </xdr:to>
    <xdr:cxnSp macro="">
      <xdr:nvCxnSpPr>
        <xdr:cNvPr id="295" name="直線コネクタ 294"/>
        <xdr:cNvCxnSpPr/>
      </xdr:nvCxnSpPr>
      <xdr:spPr>
        <a:xfrm>
          <a:off x="9639300" y="6557645"/>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35425</xdr:rowOff>
    </xdr:from>
    <xdr:ext cx="469744" cy="259045"/>
    <xdr:sp macro="" textlink="">
      <xdr:nvSpPr>
        <xdr:cNvPr id="296" name="労働費平均値テキスト"/>
        <xdr:cNvSpPr txBox="1"/>
      </xdr:nvSpPr>
      <xdr:spPr>
        <a:xfrm>
          <a:off x="10528300" y="6207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42545</xdr:rowOff>
    </xdr:from>
    <xdr:to>
      <xdr:col>50</xdr:col>
      <xdr:colOff>114300</xdr:colOff>
      <xdr:row>38</xdr:row>
      <xdr:rowOff>45059</xdr:rowOff>
    </xdr:to>
    <xdr:cxnSp macro="">
      <xdr:nvCxnSpPr>
        <xdr:cNvPr id="298" name="直線コネクタ 297"/>
        <xdr:cNvCxnSpPr/>
      </xdr:nvCxnSpPr>
      <xdr:spPr>
        <a:xfrm flipV="1">
          <a:off x="8750300" y="6557645"/>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299" name="フローチャート: 判断 298"/>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143934</xdr:rowOff>
    </xdr:from>
    <xdr:ext cx="469744" cy="259045"/>
    <xdr:sp macro="" textlink="">
      <xdr:nvSpPr>
        <xdr:cNvPr id="300" name="テキスト ボックス 299"/>
        <xdr:cNvSpPr txBox="1"/>
      </xdr:nvSpPr>
      <xdr:spPr>
        <a:xfrm>
          <a:off x="9404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45059</xdr:rowOff>
    </xdr:from>
    <xdr:to>
      <xdr:col>45</xdr:col>
      <xdr:colOff>177800</xdr:colOff>
      <xdr:row>38</xdr:row>
      <xdr:rowOff>47117</xdr:rowOff>
    </xdr:to>
    <xdr:cxnSp macro="">
      <xdr:nvCxnSpPr>
        <xdr:cNvPr id="301" name="直線コネクタ 300"/>
        <xdr:cNvCxnSpPr/>
      </xdr:nvCxnSpPr>
      <xdr:spPr>
        <a:xfrm flipV="1">
          <a:off x="7861300" y="6560159"/>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2" name="フローチャート: 判断 301"/>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131818</xdr:rowOff>
    </xdr:from>
    <xdr:ext cx="469744" cy="259045"/>
    <xdr:sp macro="" textlink="">
      <xdr:nvSpPr>
        <xdr:cNvPr id="303" name="テキスト ボックス 302"/>
        <xdr:cNvSpPr txBox="1"/>
      </xdr:nvSpPr>
      <xdr:spPr>
        <a:xfrm>
          <a:off x="8515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47117</xdr:rowOff>
    </xdr:from>
    <xdr:to>
      <xdr:col>41</xdr:col>
      <xdr:colOff>50800</xdr:colOff>
      <xdr:row>38</xdr:row>
      <xdr:rowOff>51232</xdr:rowOff>
    </xdr:to>
    <xdr:cxnSp macro="">
      <xdr:nvCxnSpPr>
        <xdr:cNvPr id="304" name="直線コネクタ 303"/>
        <xdr:cNvCxnSpPr/>
      </xdr:nvCxnSpPr>
      <xdr:spPr>
        <a:xfrm flipV="1">
          <a:off x="6972300" y="6562217"/>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5" name="フローチャート: 判断 304"/>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104386</xdr:rowOff>
    </xdr:from>
    <xdr:ext cx="469744" cy="259045"/>
    <xdr:sp macro="" textlink="">
      <xdr:nvSpPr>
        <xdr:cNvPr id="306" name="テキスト ボックス 305"/>
        <xdr:cNvSpPr txBox="1"/>
      </xdr:nvSpPr>
      <xdr:spPr>
        <a:xfrm>
          <a:off x="7626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7" name="フローチャート: 判断 306"/>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103471</xdr:rowOff>
    </xdr:from>
    <xdr:ext cx="469744" cy="259045"/>
    <xdr:sp macro="" textlink="">
      <xdr:nvSpPr>
        <xdr:cNvPr id="308" name="テキスト ボックス 307"/>
        <xdr:cNvSpPr txBox="1"/>
      </xdr:nvSpPr>
      <xdr:spPr>
        <a:xfrm>
          <a:off x="6737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9119</xdr:rowOff>
    </xdr:from>
    <xdr:to>
      <xdr:col>55</xdr:col>
      <xdr:colOff>50800</xdr:colOff>
      <xdr:row>38</xdr:row>
      <xdr:rowOff>110719</xdr:rowOff>
    </xdr:to>
    <xdr:sp macro="" textlink="">
      <xdr:nvSpPr>
        <xdr:cNvPr id="314" name="楕円 313"/>
        <xdr:cNvSpPr/>
      </xdr:nvSpPr>
      <xdr:spPr>
        <a:xfrm>
          <a:off x="10426700" y="652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95495</xdr:rowOff>
    </xdr:from>
    <xdr:ext cx="378565" cy="259045"/>
    <xdr:sp macro="" textlink="">
      <xdr:nvSpPr>
        <xdr:cNvPr id="315" name="労働費該当値テキスト"/>
        <xdr:cNvSpPr txBox="1"/>
      </xdr:nvSpPr>
      <xdr:spPr>
        <a:xfrm>
          <a:off x="10528300" y="6439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163195</xdr:rowOff>
    </xdr:from>
    <xdr:to>
      <xdr:col>50</xdr:col>
      <xdr:colOff>165100</xdr:colOff>
      <xdr:row>38</xdr:row>
      <xdr:rowOff>93345</xdr:rowOff>
    </xdr:to>
    <xdr:sp macro="" textlink="">
      <xdr:nvSpPr>
        <xdr:cNvPr id="316" name="楕円 315"/>
        <xdr:cNvSpPr/>
      </xdr:nvSpPr>
      <xdr:spPr>
        <a:xfrm>
          <a:off x="9588500" y="65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84472</xdr:rowOff>
    </xdr:from>
    <xdr:ext cx="378565" cy="259045"/>
    <xdr:sp macro="" textlink="">
      <xdr:nvSpPr>
        <xdr:cNvPr id="317" name="テキスト ボックス 316"/>
        <xdr:cNvSpPr txBox="1"/>
      </xdr:nvSpPr>
      <xdr:spPr>
        <a:xfrm>
          <a:off x="9450017" y="659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165709</xdr:rowOff>
    </xdr:from>
    <xdr:to>
      <xdr:col>46</xdr:col>
      <xdr:colOff>38100</xdr:colOff>
      <xdr:row>38</xdr:row>
      <xdr:rowOff>95859</xdr:rowOff>
    </xdr:to>
    <xdr:sp macro="" textlink="">
      <xdr:nvSpPr>
        <xdr:cNvPr id="318" name="楕円 317"/>
        <xdr:cNvSpPr/>
      </xdr:nvSpPr>
      <xdr:spPr>
        <a:xfrm>
          <a:off x="8699500" y="650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86986</xdr:rowOff>
    </xdr:from>
    <xdr:ext cx="378565" cy="259045"/>
    <xdr:sp macro="" textlink="">
      <xdr:nvSpPr>
        <xdr:cNvPr id="319" name="テキスト ボックス 318"/>
        <xdr:cNvSpPr txBox="1"/>
      </xdr:nvSpPr>
      <xdr:spPr>
        <a:xfrm>
          <a:off x="8561017" y="6602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167767</xdr:rowOff>
    </xdr:from>
    <xdr:to>
      <xdr:col>41</xdr:col>
      <xdr:colOff>101600</xdr:colOff>
      <xdr:row>38</xdr:row>
      <xdr:rowOff>97917</xdr:rowOff>
    </xdr:to>
    <xdr:sp macro="" textlink="">
      <xdr:nvSpPr>
        <xdr:cNvPr id="320" name="楕円 319"/>
        <xdr:cNvSpPr/>
      </xdr:nvSpPr>
      <xdr:spPr>
        <a:xfrm>
          <a:off x="7810500" y="651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89044</xdr:rowOff>
    </xdr:from>
    <xdr:ext cx="378565" cy="259045"/>
    <xdr:sp macro="" textlink="">
      <xdr:nvSpPr>
        <xdr:cNvPr id="321" name="テキスト ボックス 320"/>
        <xdr:cNvSpPr txBox="1"/>
      </xdr:nvSpPr>
      <xdr:spPr>
        <a:xfrm>
          <a:off x="7672017" y="6604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432</xdr:rowOff>
    </xdr:from>
    <xdr:to>
      <xdr:col>36</xdr:col>
      <xdr:colOff>165100</xdr:colOff>
      <xdr:row>38</xdr:row>
      <xdr:rowOff>102032</xdr:rowOff>
    </xdr:to>
    <xdr:sp macro="" textlink="">
      <xdr:nvSpPr>
        <xdr:cNvPr id="322" name="楕円 321"/>
        <xdr:cNvSpPr/>
      </xdr:nvSpPr>
      <xdr:spPr>
        <a:xfrm>
          <a:off x="6921500" y="651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93159</xdr:rowOff>
    </xdr:from>
    <xdr:ext cx="378565" cy="259045"/>
    <xdr:sp macro="" textlink="">
      <xdr:nvSpPr>
        <xdr:cNvPr id="323" name="テキスト ボックス 322"/>
        <xdr:cNvSpPr txBox="1"/>
      </xdr:nvSpPr>
      <xdr:spPr>
        <a:xfrm>
          <a:off x="6783017" y="6608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51270</xdr:rowOff>
    </xdr:from>
    <xdr:to>
      <xdr:col>55</xdr:col>
      <xdr:colOff>0</xdr:colOff>
      <xdr:row>57</xdr:row>
      <xdr:rowOff>140995</xdr:rowOff>
    </xdr:to>
    <xdr:cxnSp macro="">
      <xdr:nvCxnSpPr>
        <xdr:cNvPr id="352" name="直線コネクタ 351"/>
        <xdr:cNvCxnSpPr/>
      </xdr:nvCxnSpPr>
      <xdr:spPr>
        <a:xfrm flipV="1">
          <a:off x="9639300" y="9823920"/>
          <a:ext cx="838200" cy="8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128026</xdr:rowOff>
    </xdr:from>
    <xdr:ext cx="534377" cy="259045"/>
    <xdr:sp macro="" textlink="">
      <xdr:nvSpPr>
        <xdr:cNvPr id="353" name="農林水産業費平均値テキスト"/>
        <xdr:cNvSpPr txBox="1"/>
      </xdr:nvSpPr>
      <xdr:spPr>
        <a:xfrm>
          <a:off x="10528300" y="9557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140995</xdr:rowOff>
    </xdr:from>
    <xdr:to>
      <xdr:col>50</xdr:col>
      <xdr:colOff>114300</xdr:colOff>
      <xdr:row>58</xdr:row>
      <xdr:rowOff>49841</xdr:rowOff>
    </xdr:to>
    <xdr:cxnSp macro="">
      <xdr:nvCxnSpPr>
        <xdr:cNvPr id="355" name="直線コネクタ 354"/>
        <xdr:cNvCxnSpPr/>
      </xdr:nvCxnSpPr>
      <xdr:spPr>
        <a:xfrm flipV="1">
          <a:off x="8750300" y="9913645"/>
          <a:ext cx="889000" cy="8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6" name="フローチャート: 判断 355"/>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42968</xdr:rowOff>
    </xdr:from>
    <xdr:ext cx="534377" cy="259045"/>
    <xdr:sp macro="" textlink="">
      <xdr:nvSpPr>
        <xdr:cNvPr id="357" name="テキスト ボックス 356"/>
        <xdr:cNvSpPr txBox="1"/>
      </xdr:nvSpPr>
      <xdr:spPr>
        <a:xfrm>
          <a:off x="9372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4045</xdr:rowOff>
    </xdr:from>
    <xdr:to>
      <xdr:col>45</xdr:col>
      <xdr:colOff>177800</xdr:colOff>
      <xdr:row>58</xdr:row>
      <xdr:rowOff>49841</xdr:rowOff>
    </xdr:to>
    <xdr:cxnSp macro="">
      <xdr:nvCxnSpPr>
        <xdr:cNvPr id="358" name="直線コネクタ 357"/>
        <xdr:cNvCxnSpPr/>
      </xdr:nvCxnSpPr>
      <xdr:spPr>
        <a:xfrm>
          <a:off x="7861300" y="9948145"/>
          <a:ext cx="889000" cy="4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59" name="フローチャート: 判断 358"/>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77411</xdr:rowOff>
    </xdr:from>
    <xdr:ext cx="534377" cy="259045"/>
    <xdr:sp macro="" textlink="">
      <xdr:nvSpPr>
        <xdr:cNvPr id="360" name="テキスト ボックス 359"/>
        <xdr:cNvSpPr txBox="1"/>
      </xdr:nvSpPr>
      <xdr:spPr>
        <a:xfrm>
          <a:off x="8483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167951</xdr:rowOff>
    </xdr:from>
    <xdr:to>
      <xdr:col>41</xdr:col>
      <xdr:colOff>50800</xdr:colOff>
      <xdr:row>58</xdr:row>
      <xdr:rowOff>4045</xdr:rowOff>
    </xdr:to>
    <xdr:cxnSp macro="">
      <xdr:nvCxnSpPr>
        <xdr:cNvPr id="361" name="直線コネクタ 360"/>
        <xdr:cNvCxnSpPr/>
      </xdr:nvCxnSpPr>
      <xdr:spPr>
        <a:xfrm>
          <a:off x="6972300" y="9940601"/>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2" name="フローチャート: 判断 361"/>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72020</xdr:rowOff>
    </xdr:from>
    <xdr:ext cx="534377" cy="259045"/>
    <xdr:sp macro="" textlink="">
      <xdr:nvSpPr>
        <xdr:cNvPr id="363" name="テキスト ボックス 362"/>
        <xdr:cNvSpPr txBox="1"/>
      </xdr:nvSpPr>
      <xdr:spPr>
        <a:xfrm>
          <a:off x="7594111" y="950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4" name="フローチャート: 判断 363"/>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77830</xdr:rowOff>
    </xdr:from>
    <xdr:ext cx="534377" cy="259045"/>
    <xdr:sp macro="" textlink="">
      <xdr:nvSpPr>
        <xdr:cNvPr id="365" name="テキスト ボックス 364"/>
        <xdr:cNvSpPr txBox="1"/>
      </xdr:nvSpPr>
      <xdr:spPr>
        <a:xfrm>
          <a:off x="6705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470</xdr:rowOff>
    </xdr:from>
    <xdr:to>
      <xdr:col>55</xdr:col>
      <xdr:colOff>50800</xdr:colOff>
      <xdr:row>57</xdr:row>
      <xdr:rowOff>102070</xdr:rowOff>
    </xdr:to>
    <xdr:sp macro="" textlink="">
      <xdr:nvSpPr>
        <xdr:cNvPr id="371" name="楕円 370"/>
        <xdr:cNvSpPr/>
      </xdr:nvSpPr>
      <xdr:spPr>
        <a:xfrm>
          <a:off x="10426700" y="977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150347</xdr:rowOff>
    </xdr:from>
    <xdr:ext cx="534377" cy="259045"/>
    <xdr:sp macro="" textlink="">
      <xdr:nvSpPr>
        <xdr:cNvPr id="372" name="農林水産業費該当値テキスト"/>
        <xdr:cNvSpPr txBox="1"/>
      </xdr:nvSpPr>
      <xdr:spPr>
        <a:xfrm>
          <a:off x="10528300" y="975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90195</xdr:rowOff>
    </xdr:from>
    <xdr:to>
      <xdr:col>50</xdr:col>
      <xdr:colOff>165100</xdr:colOff>
      <xdr:row>58</xdr:row>
      <xdr:rowOff>20345</xdr:rowOff>
    </xdr:to>
    <xdr:sp macro="" textlink="">
      <xdr:nvSpPr>
        <xdr:cNvPr id="373" name="楕円 372"/>
        <xdr:cNvSpPr/>
      </xdr:nvSpPr>
      <xdr:spPr>
        <a:xfrm>
          <a:off x="9588500" y="98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11472</xdr:rowOff>
    </xdr:from>
    <xdr:ext cx="534377" cy="259045"/>
    <xdr:sp macro="" textlink="">
      <xdr:nvSpPr>
        <xdr:cNvPr id="374" name="テキスト ボックス 373"/>
        <xdr:cNvSpPr txBox="1"/>
      </xdr:nvSpPr>
      <xdr:spPr>
        <a:xfrm>
          <a:off x="9372111" y="995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170491</xdr:rowOff>
    </xdr:from>
    <xdr:to>
      <xdr:col>46</xdr:col>
      <xdr:colOff>38100</xdr:colOff>
      <xdr:row>58</xdr:row>
      <xdr:rowOff>100641</xdr:rowOff>
    </xdr:to>
    <xdr:sp macro="" textlink="">
      <xdr:nvSpPr>
        <xdr:cNvPr id="375" name="楕円 374"/>
        <xdr:cNvSpPr/>
      </xdr:nvSpPr>
      <xdr:spPr>
        <a:xfrm>
          <a:off x="8699500" y="994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91768</xdr:rowOff>
    </xdr:from>
    <xdr:ext cx="469744" cy="259045"/>
    <xdr:sp macro="" textlink="">
      <xdr:nvSpPr>
        <xdr:cNvPr id="376" name="テキスト ボックス 375"/>
        <xdr:cNvSpPr txBox="1"/>
      </xdr:nvSpPr>
      <xdr:spPr>
        <a:xfrm>
          <a:off x="8515428" y="1003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124695</xdr:rowOff>
    </xdr:from>
    <xdr:to>
      <xdr:col>41</xdr:col>
      <xdr:colOff>101600</xdr:colOff>
      <xdr:row>58</xdr:row>
      <xdr:rowOff>54845</xdr:rowOff>
    </xdr:to>
    <xdr:sp macro="" textlink="">
      <xdr:nvSpPr>
        <xdr:cNvPr id="377" name="楕円 376"/>
        <xdr:cNvSpPr/>
      </xdr:nvSpPr>
      <xdr:spPr>
        <a:xfrm>
          <a:off x="7810500" y="989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45972</xdr:rowOff>
    </xdr:from>
    <xdr:ext cx="534377" cy="259045"/>
    <xdr:sp macro="" textlink="">
      <xdr:nvSpPr>
        <xdr:cNvPr id="378" name="テキスト ボックス 377"/>
        <xdr:cNvSpPr txBox="1"/>
      </xdr:nvSpPr>
      <xdr:spPr>
        <a:xfrm>
          <a:off x="7594111" y="999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117151</xdr:rowOff>
    </xdr:from>
    <xdr:to>
      <xdr:col>36</xdr:col>
      <xdr:colOff>165100</xdr:colOff>
      <xdr:row>58</xdr:row>
      <xdr:rowOff>47301</xdr:rowOff>
    </xdr:to>
    <xdr:sp macro="" textlink="">
      <xdr:nvSpPr>
        <xdr:cNvPr id="379" name="楕円 378"/>
        <xdr:cNvSpPr/>
      </xdr:nvSpPr>
      <xdr:spPr>
        <a:xfrm>
          <a:off x="6921500" y="988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38428</xdr:rowOff>
    </xdr:from>
    <xdr:ext cx="534377" cy="259045"/>
    <xdr:sp macro="" textlink="">
      <xdr:nvSpPr>
        <xdr:cNvPr id="380" name="テキスト ボックス 379"/>
        <xdr:cNvSpPr txBox="1"/>
      </xdr:nvSpPr>
      <xdr:spPr>
        <a:xfrm>
          <a:off x="6705111" y="998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66242</xdr:rowOff>
    </xdr:from>
    <xdr:to>
      <xdr:col>55</xdr:col>
      <xdr:colOff>0</xdr:colOff>
      <xdr:row>77</xdr:row>
      <xdr:rowOff>166142</xdr:rowOff>
    </xdr:to>
    <xdr:cxnSp macro="">
      <xdr:nvCxnSpPr>
        <xdr:cNvPr id="409" name="直線コネクタ 408"/>
        <xdr:cNvCxnSpPr/>
      </xdr:nvCxnSpPr>
      <xdr:spPr>
        <a:xfrm flipV="1">
          <a:off x="9639300" y="13267892"/>
          <a:ext cx="838200" cy="9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95108</xdr:rowOff>
    </xdr:from>
    <xdr:ext cx="534377" cy="259045"/>
    <xdr:sp macro="" textlink="">
      <xdr:nvSpPr>
        <xdr:cNvPr id="410" name="商工費平均値テキスト"/>
        <xdr:cNvSpPr txBox="1"/>
      </xdr:nvSpPr>
      <xdr:spPr>
        <a:xfrm>
          <a:off x="10528300" y="1295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166142</xdr:rowOff>
    </xdr:from>
    <xdr:to>
      <xdr:col>50</xdr:col>
      <xdr:colOff>114300</xdr:colOff>
      <xdr:row>78</xdr:row>
      <xdr:rowOff>43535</xdr:rowOff>
    </xdr:to>
    <xdr:cxnSp macro="">
      <xdr:nvCxnSpPr>
        <xdr:cNvPr id="412" name="直線コネクタ 411"/>
        <xdr:cNvCxnSpPr/>
      </xdr:nvCxnSpPr>
      <xdr:spPr>
        <a:xfrm flipV="1">
          <a:off x="8750300" y="13367792"/>
          <a:ext cx="889000" cy="4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3" name="フローチャート: 判断 412"/>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170146</xdr:rowOff>
    </xdr:from>
    <xdr:ext cx="534377" cy="259045"/>
    <xdr:sp macro="" textlink="">
      <xdr:nvSpPr>
        <xdr:cNvPr id="414" name="テキスト ボックス 413"/>
        <xdr:cNvSpPr txBox="1"/>
      </xdr:nvSpPr>
      <xdr:spPr>
        <a:xfrm>
          <a:off x="9372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23437</xdr:rowOff>
    </xdr:from>
    <xdr:to>
      <xdr:col>45</xdr:col>
      <xdr:colOff>177800</xdr:colOff>
      <xdr:row>78</xdr:row>
      <xdr:rowOff>43535</xdr:rowOff>
    </xdr:to>
    <xdr:cxnSp macro="">
      <xdr:nvCxnSpPr>
        <xdr:cNvPr id="415" name="直線コネクタ 414"/>
        <xdr:cNvCxnSpPr/>
      </xdr:nvCxnSpPr>
      <xdr:spPr>
        <a:xfrm>
          <a:off x="7861300" y="13396537"/>
          <a:ext cx="889000" cy="2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6" name="フローチャート: 判断 415"/>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16888</xdr:rowOff>
    </xdr:from>
    <xdr:ext cx="534377" cy="259045"/>
    <xdr:sp macro="" textlink="">
      <xdr:nvSpPr>
        <xdr:cNvPr id="417" name="テキスト ボックス 416"/>
        <xdr:cNvSpPr txBox="1"/>
      </xdr:nvSpPr>
      <xdr:spPr>
        <a:xfrm>
          <a:off x="8483111" y="130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23437</xdr:rowOff>
    </xdr:from>
    <xdr:to>
      <xdr:col>41</xdr:col>
      <xdr:colOff>50800</xdr:colOff>
      <xdr:row>78</xdr:row>
      <xdr:rowOff>25781</xdr:rowOff>
    </xdr:to>
    <xdr:cxnSp macro="">
      <xdr:nvCxnSpPr>
        <xdr:cNvPr id="418" name="直線コネクタ 417"/>
        <xdr:cNvCxnSpPr/>
      </xdr:nvCxnSpPr>
      <xdr:spPr>
        <a:xfrm flipV="1">
          <a:off x="6972300" y="13396537"/>
          <a:ext cx="889000" cy="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19" name="フローチャート: 判断 418"/>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156278</xdr:rowOff>
    </xdr:from>
    <xdr:ext cx="534377" cy="259045"/>
    <xdr:sp macro="" textlink="">
      <xdr:nvSpPr>
        <xdr:cNvPr id="420" name="テキスト ボックス 419"/>
        <xdr:cNvSpPr txBox="1"/>
      </xdr:nvSpPr>
      <xdr:spPr>
        <a:xfrm>
          <a:off x="7594111" y="1301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1" name="フローチャート: 判断 420"/>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166527</xdr:rowOff>
    </xdr:from>
    <xdr:ext cx="534377" cy="259045"/>
    <xdr:sp macro="" textlink="">
      <xdr:nvSpPr>
        <xdr:cNvPr id="422" name="テキスト ボックス 421"/>
        <xdr:cNvSpPr txBox="1"/>
      </xdr:nvSpPr>
      <xdr:spPr>
        <a:xfrm>
          <a:off x="6705111" y="130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15442</xdr:rowOff>
    </xdr:from>
    <xdr:to>
      <xdr:col>55</xdr:col>
      <xdr:colOff>50800</xdr:colOff>
      <xdr:row>77</xdr:row>
      <xdr:rowOff>117042</xdr:rowOff>
    </xdr:to>
    <xdr:sp macro="" textlink="">
      <xdr:nvSpPr>
        <xdr:cNvPr id="428" name="楕円 427"/>
        <xdr:cNvSpPr/>
      </xdr:nvSpPr>
      <xdr:spPr>
        <a:xfrm>
          <a:off x="10426700" y="1321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165319</xdr:rowOff>
    </xdr:from>
    <xdr:ext cx="534377" cy="259045"/>
    <xdr:sp macro="" textlink="">
      <xdr:nvSpPr>
        <xdr:cNvPr id="429" name="商工費該当値テキスト"/>
        <xdr:cNvSpPr txBox="1"/>
      </xdr:nvSpPr>
      <xdr:spPr>
        <a:xfrm>
          <a:off x="10528300" y="131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115342</xdr:rowOff>
    </xdr:from>
    <xdr:to>
      <xdr:col>50</xdr:col>
      <xdr:colOff>165100</xdr:colOff>
      <xdr:row>78</xdr:row>
      <xdr:rowOff>45492</xdr:rowOff>
    </xdr:to>
    <xdr:sp macro="" textlink="">
      <xdr:nvSpPr>
        <xdr:cNvPr id="430" name="楕円 429"/>
        <xdr:cNvSpPr/>
      </xdr:nvSpPr>
      <xdr:spPr>
        <a:xfrm>
          <a:off x="9588500" y="1331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36619</xdr:rowOff>
    </xdr:from>
    <xdr:ext cx="534377" cy="259045"/>
    <xdr:sp macro="" textlink="">
      <xdr:nvSpPr>
        <xdr:cNvPr id="431" name="テキスト ボックス 430"/>
        <xdr:cNvSpPr txBox="1"/>
      </xdr:nvSpPr>
      <xdr:spPr>
        <a:xfrm>
          <a:off x="9372111" y="1340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164185</xdr:rowOff>
    </xdr:from>
    <xdr:to>
      <xdr:col>46</xdr:col>
      <xdr:colOff>38100</xdr:colOff>
      <xdr:row>78</xdr:row>
      <xdr:rowOff>94335</xdr:rowOff>
    </xdr:to>
    <xdr:sp macro="" textlink="">
      <xdr:nvSpPr>
        <xdr:cNvPr id="432" name="楕円 431"/>
        <xdr:cNvSpPr/>
      </xdr:nvSpPr>
      <xdr:spPr>
        <a:xfrm>
          <a:off x="8699500" y="1336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85462</xdr:rowOff>
    </xdr:from>
    <xdr:ext cx="469744" cy="259045"/>
    <xdr:sp macro="" textlink="">
      <xdr:nvSpPr>
        <xdr:cNvPr id="433" name="テキスト ボックス 432"/>
        <xdr:cNvSpPr txBox="1"/>
      </xdr:nvSpPr>
      <xdr:spPr>
        <a:xfrm>
          <a:off x="8515428" y="1345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144087</xdr:rowOff>
    </xdr:from>
    <xdr:to>
      <xdr:col>41</xdr:col>
      <xdr:colOff>101600</xdr:colOff>
      <xdr:row>78</xdr:row>
      <xdr:rowOff>74237</xdr:rowOff>
    </xdr:to>
    <xdr:sp macro="" textlink="">
      <xdr:nvSpPr>
        <xdr:cNvPr id="434" name="楕円 433"/>
        <xdr:cNvSpPr/>
      </xdr:nvSpPr>
      <xdr:spPr>
        <a:xfrm>
          <a:off x="7810500" y="1334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65364</xdr:rowOff>
    </xdr:from>
    <xdr:ext cx="534377" cy="259045"/>
    <xdr:sp macro="" textlink="">
      <xdr:nvSpPr>
        <xdr:cNvPr id="435" name="テキスト ボックス 434"/>
        <xdr:cNvSpPr txBox="1"/>
      </xdr:nvSpPr>
      <xdr:spPr>
        <a:xfrm>
          <a:off x="7594111" y="1343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146431</xdr:rowOff>
    </xdr:from>
    <xdr:to>
      <xdr:col>36</xdr:col>
      <xdr:colOff>165100</xdr:colOff>
      <xdr:row>78</xdr:row>
      <xdr:rowOff>76581</xdr:rowOff>
    </xdr:to>
    <xdr:sp macro="" textlink="">
      <xdr:nvSpPr>
        <xdr:cNvPr id="436" name="楕円 435"/>
        <xdr:cNvSpPr/>
      </xdr:nvSpPr>
      <xdr:spPr>
        <a:xfrm>
          <a:off x="6921500" y="1334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67708</xdr:rowOff>
    </xdr:from>
    <xdr:ext cx="469744" cy="259045"/>
    <xdr:sp macro="" textlink="">
      <xdr:nvSpPr>
        <xdr:cNvPr id="437" name="テキスト ボックス 436"/>
        <xdr:cNvSpPr txBox="1"/>
      </xdr:nvSpPr>
      <xdr:spPr>
        <a:xfrm>
          <a:off x="6737428" y="1344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3280</xdr:rowOff>
    </xdr:from>
    <xdr:to>
      <xdr:col>55</xdr:col>
      <xdr:colOff>0</xdr:colOff>
      <xdr:row>98</xdr:row>
      <xdr:rowOff>8973</xdr:rowOff>
    </xdr:to>
    <xdr:cxnSp macro="">
      <xdr:nvCxnSpPr>
        <xdr:cNvPr id="469" name="直線コネクタ 468"/>
        <xdr:cNvCxnSpPr/>
      </xdr:nvCxnSpPr>
      <xdr:spPr>
        <a:xfrm>
          <a:off x="9639300" y="16805380"/>
          <a:ext cx="838200" cy="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79229</xdr:rowOff>
    </xdr:from>
    <xdr:ext cx="534377" cy="259045"/>
    <xdr:sp macro="" textlink="">
      <xdr:nvSpPr>
        <xdr:cNvPr id="470" name="土木費平均値テキスト"/>
        <xdr:cNvSpPr txBox="1"/>
      </xdr:nvSpPr>
      <xdr:spPr>
        <a:xfrm>
          <a:off x="10528300" y="1653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3280</xdr:rowOff>
    </xdr:from>
    <xdr:to>
      <xdr:col>50</xdr:col>
      <xdr:colOff>114300</xdr:colOff>
      <xdr:row>98</xdr:row>
      <xdr:rowOff>105476</xdr:rowOff>
    </xdr:to>
    <xdr:cxnSp macro="">
      <xdr:nvCxnSpPr>
        <xdr:cNvPr id="472" name="直線コネクタ 471"/>
        <xdr:cNvCxnSpPr/>
      </xdr:nvCxnSpPr>
      <xdr:spPr>
        <a:xfrm flipV="1">
          <a:off x="8750300" y="16805380"/>
          <a:ext cx="889000" cy="10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3" name="フローチャート: 判断 472"/>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76971</xdr:rowOff>
    </xdr:from>
    <xdr:ext cx="534377" cy="259045"/>
    <xdr:sp macro="" textlink="">
      <xdr:nvSpPr>
        <xdr:cNvPr id="474" name="テキスト ボックス 473"/>
        <xdr:cNvSpPr txBox="1"/>
      </xdr:nvSpPr>
      <xdr:spPr>
        <a:xfrm>
          <a:off x="9372111" y="1687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105476</xdr:rowOff>
    </xdr:from>
    <xdr:to>
      <xdr:col>45</xdr:col>
      <xdr:colOff>177800</xdr:colOff>
      <xdr:row>98</xdr:row>
      <xdr:rowOff>116536</xdr:rowOff>
    </xdr:to>
    <xdr:cxnSp macro="">
      <xdr:nvCxnSpPr>
        <xdr:cNvPr id="475" name="直線コネクタ 474"/>
        <xdr:cNvCxnSpPr/>
      </xdr:nvCxnSpPr>
      <xdr:spPr>
        <a:xfrm flipV="1">
          <a:off x="7861300" y="16907576"/>
          <a:ext cx="889000" cy="1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6" name="フローチャート: 判断 475"/>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72697</xdr:rowOff>
    </xdr:from>
    <xdr:ext cx="534377" cy="259045"/>
    <xdr:sp macro="" textlink="">
      <xdr:nvSpPr>
        <xdr:cNvPr id="477" name="テキスト ボックス 476"/>
        <xdr:cNvSpPr txBox="1"/>
      </xdr:nvSpPr>
      <xdr:spPr>
        <a:xfrm>
          <a:off x="8483111" y="16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67038</xdr:rowOff>
    </xdr:from>
    <xdr:to>
      <xdr:col>41</xdr:col>
      <xdr:colOff>50800</xdr:colOff>
      <xdr:row>98</xdr:row>
      <xdr:rowOff>116536</xdr:rowOff>
    </xdr:to>
    <xdr:cxnSp macro="">
      <xdr:nvCxnSpPr>
        <xdr:cNvPr id="478" name="直線コネクタ 477"/>
        <xdr:cNvCxnSpPr/>
      </xdr:nvCxnSpPr>
      <xdr:spPr>
        <a:xfrm>
          <a:off x="6972300" y="16869138"/>
          <a:ext cx="889000" cy="4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79" name="フローチャート: 判断 478"/>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39039</xdr:rowOff>
    </xdr:from>
    <xdr:ext cx="534377" cy="259045"/>
    <xdr:sp macro="" textlink="">
      <xdr:nvSpPr>
        <xdr:cNvPr id="480" name="テキスト ボックス 479"/>
        <xdr:cNvSpPr txBox="1"/>
      </xdr:nvSpPr>
      <xdr:spPr>
        <a:xfrm>
          <a:off x="7594111" y="164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1" name="フローチャート: 判断 480"/>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106486</xdr:rowOff>
    </xdr:from>
    <xdr:ext cx="534377" cy="259045"/>
    <xdr:sp macro="" textlink="">
      <xdr:nvSpPr>
        <xdr:cNvPr id="482" name="テキスト ボックス 481"/>
        <xdr:cNvSpPr txBox="1"/>
      </xdr:nvSpPr>
      <xdr:spPr>
        <a:xfrm>
          <a:off x="6705111" y="1656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129623</xdr:rowOff>
    </xdr:from>
    <xdr:to>
      <xdr:col>55</xdr:col>
      <xdr:colOff>50800</xdr:colOff>
      <xdr:row>98</xdr:row>
      <xdr:rowOff>59773</xdr:rowOff>
    </xdr:to>
    <xdr:sp macro="" textlink="">
      <xdr:nvSpPr>
        <xdr:cNvPr id="488" name="楕円 487"/>
        <xdr:cNvSpPr/>
      </xdr:nvSpPr>
      <xdr:spPr>
        <a:xfrm>
          <a:off x="10426700" y="1676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108050</xdr:rowOff>
    </xdr:from>
    <xdr:ext cx="534377" cy="259045"/>
    <xdr:sp macro="" textlink="">
      <xdr:nvSpPr>
        <xdr:cNvPr id="489" name="土木費該当値テキスト"/>
        <xdr:cNvSpPr txBox="1"/>
      </xdr:nvSpPr>
      <xdr:spPr>
        <a:xfrm>
          <a:off x="10528300" y="1673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123930</xdr:rowOff>
    </xdr:from>
    <xdr:to>
      <xdr:col>50</xdr:col>
      <xdr:colOff>165100</xdr:colOff>
      <xdr:row>98</xdr:row>
      <xdr:rowOff>54080</xdr:rowOff>
    </xdr:to>
    <xdr:sp macro="" textlink="">
      <xdr:nvSpPr>
        <xdr:cNvPr id="490" name="楕円 489"/>
        <xdr:cNvSpPr/>
      </xdr:nvSpPr>
      <xdr:spPr>
        <a:xfrm>
          <a:off x="9588500" y="167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70607</xdr:rowOff>
    </xdr:from>
    <xdr:ext cx="534377" cy="259045"/>
    <xdr:sp macro="" textlink="">
      <xdr:nvSpPr>
        <xdr:cNvPr id="491" name="テキスト ボックス 490"/>
        <xdr:cNvSpPr txBox="1"/>
      </xdr:nvSpPr>
      <xdr:spPr>
        <a:xfrm>
          <a:off x="9372111" y="1652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54676</xdr:rowOff>
    </xdr:from>
    <xdr:to>
      <xdr:col>46</xdr:col>
      <xdr:colOff>38100</xdr:colOff>
      <xdr:row>98</xdr:row>
      <xdr:rowOff>156276</xdr:rowOff>
    </xdr:to>
    <xdr:sp macro="" textlink="">
      <xdr:nvSpPr>
        <xdr:cNvPr id="492" name="楕円 491"/>
        <xdr:cNvSpPr/>
      </xdr:nvSpPr>
      <xdr:spPr>
        <a:xfrm>
          <a:off x="8699500" y="1685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147403</xdr:rowOff>
    </xdr:from>
    <xdr:ext cx="534377" cy="259045"/>
    <xdr:sp macro="" textlink="">
      <xdr:nvSpPr>
        <xdr:cNvPr id="493" name="テキスト ボックス 492"/>
        <xdr:cNvSpPr txBox="1"/>
      </xdr:nvSpPr>
      <xdr:spPr>
        <a:xfrm>
          <a:off x="8483111" y="1694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65736</xdr:rowOff>
    </xdr:from>
    <xdr:to>
      <xdr:col>41</xdr:col>
      <xdr:colOff>101600</xdr:colOff>
      <xdr:row>98</xdr:row>
      <xdr:rowOff>167336</xdr:rowOff>
    </xdr:to>
    <xdr:sp macro="" textlink="">
      <xdr:nvSpPr>
        <xdr:cNvPr id="494" name="楕円 493"/>
        <xdr:cNvSpPr/>
      </xdr:nvSpPr>
      <xdr:spPr>
        <a:xfrm>
          <a:off x="7810500" y="1686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158463</xdr:rowOff>
    </xdr:from>
    <xdr:ext cx="534377" cy="259045"/>
    <xdr:sp macro="" textlink="">
      <xdr:nvSpPr>
        <xdr:cNvPr id="495" name="テキスト ボックス 494"/>
        <xdr:cNvSpPr txBox="1"/>
      </xdr:nvSpPr>
      <xdr:spPr>
        <a:xfrm>
          <a:off x="7594111" y="1696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16238</xdr:rowOff>
    </xdr:from>
    <xdr:to>
      <xdr:col>36</xdr:col>
      <xdr:colOff>165100</xdr:colOff>
      <xdr:row>98</xdr:row>
      <xdr:rowOff>117838</xdr:rowOff>
    </xdr:to>
    <xdr:sp macro="" textlink="">
      <xdr:nvSpPr>
        <xdr:cNvPr id="496" name="楕円 495"/>
        <xdr:cNvSpPr/>
      </xdr:nvSpPr>
      <xdr:spPr>
        <a:xfrm>
          <a:off x="6921500" y="1681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108965</xdr:rowOff>
    </xdr:from>
    <xdr:ext cx="534377" cy="259045"/>
    <xdr:sp macro="" textlink="">
      <xdr:nvSpPr>
        <xdr:cNvPr id="497" name="テキスト ボックス 496"/>
        <xdr:cNvSpPr txBox="1"/>
      </xdr:nvSpPr>
      <xdr:spPr>
        <a:xfrm>
          <a:off x="6705111" y="1691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125069</xdr:rowOff>
    </xdr:from>
    <xdr:to>
      <xdr:col>85</xdr:col>
      <xdr:colOff>127000</xdr:colOff>
      <xdr:row>36</xdr:row>
      <xdr:rowOff>104648</xdr:rowOff>
    </xdr:to>
    <xdr:cxnSp macro="">
      <xdr:nvCxnSpPr>
        <xdr:cNvPr id="527" name="直線コネクタ 526"/>
        <xdr:cNvCxnSpPr/>
      </xdr:nvCxnSpPr>
      <xdr:spPr>
        <a:xfrm flipV="1">
          <a:off x="15481300" y="6125819"/>
          <a:ext cx="838200" cy="15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16768</xdr:rowOff>
    </xdr:from>
    <xdr:ext cx="534377" cy="259045"/>
    <xdr:sp macro="" textlink="">
      <xdr:nvSpPr>
        <xdr:cNvPr id="528" name="消防費平均値テキスト"/>
        <xdr:cNvSpPr txBox="1"/>
      </xdr:nvSpPr>
      <xdr:spPr>
        <a:xfrm>
          <a:off x="16370300" y="61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57252</xdr:rowOff>
    </xdr:from>
    <xdr:to>
      <xdr:col>81</xdr:col>
      <xdr:colOff>50800</xdr:colOff>
      <xdr:row>36</xdr:row>
      <xdr:rowOff>104648</xdr:rowOff>
    </xdr:to>
    <xdr:cxnSp macro="">
      <xdr:nvCxnSpPr>
        <xdr:cNvPr id="530" name="直線コネクタ 529"/>
        <xdr:cNvCxnSpPr/>
      </xdr:nvCxnSpPr>
      <xdr:spPr>
        <a:xfrm>
          <a:off x="14592300" y="6229452"/>
          <a:ext cx="889000" cy="4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1" name="フローチャート: 判断 530"/>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14368</xdr:rowOff>
    </xdr:from>
    <xdr:ext cx="534377" cy="259045"/>
    <xdr:sp macro="" textlink="">
      <xdr:nvSpPr>
        <xdr:cNvPr id="532" name="テキスト ボックス 531"/>
        <xdr:cNvSpPr txBox="1"/>
      </xdr:nvSpPr>
      <xdr:spPr>
        <a:xfrm>
          <a:off x="15214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80378</xdr:rowOff>
    </xdr:from>
    <xdr:to>
      <xdr:col>76</xdr:col>
      <xdr:colOff>114300</xdr:colOff>
      <xdr:row>36</xdr:row>
      <xdr:rowOff>57252</xdr:rowOff>
    </xdr:to>
    <xdr:cxnSp macro="">
      <xdr:nvCxnSpPr>
        <xdr:cNvPr id="533" name="直線コネクタ 532"/>
        <xdr:cNvCxnSpPr/>
      </xdr:nvCxnSpPr>
      <xdr:spPr>
        <a:xfrm>
          <a:off x="13703300" y="6081128"/>
          <a:ext cx="889000" cy="14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4" name="フローチャート: 判断 533"/>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66908</xdr:rowOff>
    </xdr:from>
    <xdr:ext cx="534377" cy="259045"/>
    <xdr:sp macro="" textlink="">
      <xdr:nvSpPr>
        <xdr:cNvPr id="535" name="テキスト ボックス 534"/>
        <xdr:cNvSpPr txBox="1"/>
      </xdr:nvSpPr>
      <xdr:spPr>
        <a:xfrm>
          <a:off x="14325111" y="64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133452</xdr:rowOff>
    </xdr:from>
    <xdr:to>
      <xdr:col>71</xdr:col>
      <xdr:colOff>177800</xdr:colOff>
      <xdr:row>35</xdr:row>
      <xdr:rowOff>80378</xdr:rowOff>
    </xdr:to>
    <xdr:cxnSp macro="">
      <xdr:nvCxnSpPr>
        <xdr:cNvPr id="536" name="直線コネクタ 535"/>
        <xdr:cNvCxnSpPr/>
      </xdr:nvCxnSpPr>
      <xdr:spPr>
        <a:xfrm>
          <a:off x="12814300" y="5962752"/>
          <a:ext cx="889000" cy="11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7" name="フローチャート: 判断 536"/>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62184</xdr:rowOff>
    </xdr:from>
    <xdr:ext cx="534377" cy="259045"/>
    <xdr:sp macro="" textlink="">
      <xdr:nvSpPr>
        <xdr:cNvPr id="538" name="テキスト ボックス 537"/>
        <xdr:cNvSpPr txBox="1"/>
      </xdr:nvSpPr>
      <xdr:spPr>
        <a:xfrm>
          <a:off x="13436111" y="64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39" name="フローチャート: 判断 538"/>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63784</xdr:rowOff>
    </xdr:from>
    <xdr:ext cx="534377" cy="259045"/>
    <xdr:sp macro="" textlink="">
      <xdr:nvSpPr>
        <xdr:cNvPr id="540" name="テキスト ボックス 539"/>
        <xdr:cNvSpPr txBox="1"/>
      </xdr:nvSpPr>
      <xdr:spPr>
        <a:xfrm>
          <a:off x="12547111" y="64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74269</xdr:rowOff>
    </xdr:from>
    <xdr:to>
      <xdr:col>85</xdr:col>
      <xdr:colOff>177800</xdr:colOff>
      <xdr:row>36</xdr:row>
      <xdr:rowOff>4419</xdr:rowOff>
    </xdr:to>
    <xdr:sp macro="" textlink="">
      <xdr:nvSpPr>
        <xdr:cNvPr id="546" name="楕円 545"/>
        <xdr:cNvSpPr/>
      </xdr:nvSpPr>
      <xdr:spPr>
        <a:xfrm>
          <a:off x="16268700" y="607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97146</xdr:rowOff>
    </xdr:from>
    <xdr:ext cx="534377" cy="259045"/>
    <xdr:sp macro="" textlink="">
      <xdr:nvSpPr>
        <xdr:cNvPr id="547" name="消防費該当値テキスト"/>
        <xdr:cNvSpPr txBox="1"/>
      </xdr:nvSpPr>
      <xdr:spPr>
        <a:xfrm>
          <a:off x="16370300" y="592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53848</xdr:rowOff>
    </xdr:from>
    <xdr:to>
      <xdr:col>81</xdr:col>
      <xdr:colOff>101600</xdr:colOff>
      <xdr:row>36</xdr:row>
      <xdr:rowOff>155448</xdr:rowOff>
    </xdr:to>
    <xdr:sp macro="" textlink="">
      <xdr:nvSpPr>
        <xdr:cNvPr id="548" name="楕円 547"/>
        <xdr:cNvSpPr/>
      </xdr:nvSpPr>
      <xdr:spPr>
        <a:xfrm>
          <a:off x="15430500" y="622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525</xdr:rowOff>
    </xdr:from>
    <xdr:ext cx="534377" cy="259045"/>
    <xdr:sp macro="" textlink="">
      <xdr:nvSpPr>
        <xdr:cNvPr id="549" name="テキスト ボックス 548"/>
        <xdr:cNvSpPr txBox="1"/>
      </xdr:nvSpPr>
      <xdr:spPr>
        <a:xfrm>
          <a:off x="15214111" y="600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6452</xdr:rowOff>
    </xdr:from>
    <xdr:to>
      <xdr:col>76</xdr:col>
      <xdr:colOff>165100</xdr:colOff>
      <xdr:row>36</xdr:row>
      <xdr:rowOff>108052</xdr:rowOff>
    </xdr:to>
    <xdr:sp macro="" textlink="">
      <xdr:nvSpPr>
        <xdr:cNvPr id="550" name="楕円 549"/>
        <xdr:cNvSpPr/>
      </xdr:nvSpPr>
      <xdr:spPr>
        <a:xfrm>
          <a:off x="14541500" y="61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124579</xdr:rowOff>
    </xdr:from>
    <xdr:ext cx="534377" cy="259045"/>
    <xdr:sp macro="" textlink="">
      <xdr:nvSpPr>
        <xdr:cNvPr id="551" name="テキスト ボックス 550"/>
        <xdr:cNvSpPr txBox="1"/>
      </xdr:nvSpPr>
      <xdr:spPr>
        <a:xfrm>
          <a:off x="14325111" y="595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29578</xdr:rowOff>
    </xdr:from>
    <xdr:to>
      <xdr:col>72</xdr:col>
      <xdr:colOff>38100</xdr:colOff>
      <xdr:row>35</xdr:row>
      <xdr:rowOff>131178</xdr:rowOff>
    </xdr:to>
    <xdr:sp macro="" textlink="">
      <xdr:nvSpPr>
        <xdr:cNvPr id="552" name="楕円 551"/>
        <xdr:cNvSpPr/>
      </xdr:nvSpPr>
      <xdr:spPr>
        <a:xfrm>
          <a:off x="13652500" y="603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147705</xdr:rowOff>
    </xdr:from>
    <xdr:ext cx="534377" cy="259045"/>
    <xdr:sp macro="" textlink="">
      <xdr:nvSpPr>
        <xdr:cNvPr id="553" name="テキスト ボックス 552"/>
        <xdr:cNvSpPr txBox="1"/>
      </xdr:nvSpPr>
      <xdr:spPr>
        <a:xfrm>
          <a:off x="13436111" y="580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82652</xdr:rowOff>
    </xdr:from>
    <xdr:to>
      <xdr:col>67</xdr:col>
      <xdr:colOff>101600</xdr:colOff>
      <xdr:row>35</xdr:row>
      <xdr:rowOff>12802</xdr:rowOff>
    </xdr:to>
    <xdr:sp macro="" textlink="">
      <xdr:nvSpPr>
        <xdr:cNvPr id="554" name="楕円 553"/>
        <xdr:cNvSpPr/>
      </xdr:nvSpPr>
      <xdr:spPr>
        <a:xfrm>
          <a:off x="12763500" y="591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29329</xdr:rowOff>
    </xdr:from>
    <xdr:ext cx="534377" cy="259045"/>
    <xdr:sp macro="" textlink="">
      <xdr:nvSpPr>
        <xdr:cNvPr id="555" name="テキスト ボックス 554"/>
        <xdr:cNvSpPr txBox="1"/>
      </xdr:nvSpPr>
      <xdr:spPr>
        <a:xfrm>
          <a:off x="12547111" y="568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158804</xdr:rowOff>
    </xdr:from>
    <xdr:to>
      <xdr:col>85</xdr:col>
      <xdr:colOff>127000</xdr:colOff>
      <xdr:row>59</xdr:row>
      <xdr:rowOff>6894</xdr:rowOff>
    </xdr:to>
    <xdr:cxnSp macro="">
      <xdr:nvCxnSpPr>
        <xdr:cNvPr id="587" name="直線コネクタ 586"/>
        <xdr:cNvCxnSpPr/>
      </xdr:nvCxnSpPr>
      <xdr:spPr>
        <a:xfrm flipV="1">
          <a:off x="15481300" y="10102904"/>
          <a:ext cx="838200" cy="1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67560</xdr:rowOff>
    </xdr:from>
    <xdr:ext cx="534377" cy="259045"/>
    <xdr:sp macro="" textlink="">
      <xdr:nvSpPr>
        <xdr:cNvPr id="588" name="教育費平均値テキスト"/>
        <xdr:cNvSpPr txBox="1"/>
      </xdr:nvSpPr>
      <xdr:spPr>
        <a:xfrm>
          <a:off x="16370300" y="9668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6894</xdr:rowOff>
    </xdr:from>
    <xdr:to>
      <xdr:col>81</xdr:col>
      <xdr:colOff>50800</xdr:colOff>
      <xdr:row>59</xdr:row>
      <xdr:rowOff>9093</xdr:rowOff>
    </xdr:to>
    <xdr:cxnSp macro="">
      <xdr:nvCxnSpPr>
        <xdr:cNvPr id="590" name="直線コネクタ 589"/>
        <xdr:cNvCxnSpPr/>
      </xdr:nvCxnSpPr>
      <xdr:spPr>
        <a:xfrm flipV="1">
          <a:off x="14592300" y="10122444"/>
          <a:ext cx="889000" cy="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1" name="フローチャート: 判断 590"/>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41314</xdr:rowOff>
    </xdr:from>
    <xdr:ext cx="534377" cy="259045"/>
    <xdr:sp macro="" textlink="">
      <xdr:nvSpPr>
        <xdr:cNvPr id="592" name="テキスト ボックス 591"/>
        <xdr:cNvSpPr txBox="1"/>
      </xdr:nvSpPr>
      <xdr:spPr>
        <a:xfrm>
          <a:off x="15214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4423</xdr:rowOff>
    </xdr:from>
    <xdr:to>
      <xdr:col>76</xdr:col>
      <xdr:colOff>114300</xdr:colOff>
      <xdr:row>59</xdr:row>
      <xdr:rowOff>9093</xdr:rowOff>
    </xdr:to>
    <xdr:cxnSp macro="">
      <xdr:nvCxnSpPr>
        <xdr:cNvPr id="593" name="直線コネクタ 592"/>
        <xdr:cNvCxnSpPr/>
      </xdr:nvCxnSpPr>
      <xdr:spPr>
        <a:xfrm>
          <a:off x="13703300" y="10119973"/>
          <a:ext cx="889000" cy="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4" name="フローチャート: 判断 593"/>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90866</xdr:rowOff>
    </xdr:from>
    <xdr:ext cx="534377" cy="259045"/>
    <xdr:sp macro="" textlink="">
      <xdr:nvSpPr>
        <xdr:cNvPr id="595" name="テキスト ボックス 594"/>
        <xdr:cNvSpPr txBox="1"/>
      </xdr:nvSpPr>
      <xdr:spPr>
        <a:xfrm>
          <a:off x="14325111" y="96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4423</xdr:rowOff>
    </xdr:from>
    <xdr:to>
      <xdr:col>71</xdr:col>
      <xdr:colOff>177800</xdr:colOff>
      <xdr:row>59</xdr:row>
      <xdr:rowOff>91639</xdr:rowOff>
    </xdr:to>
    <xdr:cxnSp macro="">
      <xdr:nvCxnSpPr>
        <xdr:cNvPr id="596" name="直線コネクタ 595"/>
        <xdr:cNvCxnSpPr/>
      </xdr:nvCxnSpPr>
      <xdr:spPr>
        <a:xfrm flipV="1">
          <a:off x="12814300" y="10119973"/>
          <a:ext cx="889000" cy="8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7" name="フローチャート: 判断 596"/>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71424</xdr:rowOff>
    </xdr:from>
    <xdr:ext cx="534377" cy="259045"/>
    <xdr:sp macro="" textlink="">
      <xdr:nvSpPr>
        <xdr:cNvPr id="598" name="テキスト ボックス 597"/>
        <xdr:cNvSpPr txBox="1"/>
      </xdr:nvSpPr>
      <xdr:spPr>
        <a:xfrm>
          <a:off x="13436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599" name="フローチャート: 判断 598"/>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93500</xdr:rowOff>
    </xdr:from>
    <xdr:ext cx="534377" cy="259045"/>
    <xdr:sp macro="" textlink="">
      <xdr:nvSpPr>
        <xdr:cNvPr id="600" name="テキスト ボックス 599"/>
        <xdr:cNvSpPr txBox="1"/>
      </xdr:nvSpPr>
      <xdr:spPr>
        <a:xfrm>
          <a:off x="12547111" y="969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108004</xdr:rowOff>
    </xdr:from>
    <xdr:to>
      <xdr:col>85</xdr:col>
      <xdr:colOff>177800</xdr:colOff>
      <xdr:row>59</xdr:row>
      <xdr:rowOff>38154</xdr:rowOff>
    </xdr:to>
    <xdr:sp macro="" textlink="">
      <xdr:nvSpPr>
        <xdr:cNvPr id="606" name="楕円 605"/>
        <xdr:cNvSpPr/>
      </xdr:nvSpPr>
      <xdr:spPr>
        <a:xfrm>
          <a:off x="16268700" y="1005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22931</xdr:rowOff>
    </xdr:from>
    <xdr:ext cx="534377" cy="259045"/>
    <xdr:sp macro="" textlink="">
      <xdr:nvSpPr>
        <xdr:cNvPr id="607" name="教育費該当値テキスト"/>
        <xdr:cNvSpPr txBox="1"/>
      </xdr:nvSpPr>
      <xdr:spPr>
        <a:xfrm>
          <a:off x="16370300" y="996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127544</xdr:rowOff>
    </xdr:from>
    <xdr:to>
      <xdr:col>81</xdr:col>
      <xdr:colOff>101600</xdr:colOff>
      <xdr:row>59</xdr:row>
      <xdr:rowOff>57694</xdr:rowOff>
    </xdr:to>
    <xdr:sp macro="" textlink="">
      <xdr:nvSpPr>
        <xdr:cNvPr id="608" name="楕円 607"/>
        <xdr:cNvSpPr/>
      </xdr:nvSpPr>
      <xdr:spPr>
        <a:xfrm>
          <a:off x="15430500" y="1007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48821</xdr:rowOff>
    </xdr:from>
    <xdr:ext cx="534377" cy="259045"/>
    <xdr:sp macro="" textlink="">
      <xdr:nvSpPr>
        <xdr:cNvPr id="609" name="テキスト ボックス 608"/>
        <xdr:cNvSpPr txBox="1"/>
      </xdr:nvSpPr>
      <xdr:spPr>
        <a:xfrm>
          <a:off x="15214111" y="1016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129743</xdr:rowOff>
    </xdr:from>
    <xdr:to>
      <xdr:col>76</xdr:col>
      <xdr:colOff>165100</xdr:colOff>
      <xdr:row>59</xdr:row>
      <xdr:rowOff>59893</xdr:rowOff>
    </xdr:to>
    <xdr:sp macro="" textlink="">
      <xdr:nvSpPr>
        <xdr:cNvPr id="610" name="楕円 609"/>
        <xdr:cNvSpPr/>
      </xdr:nvSpPr>
      <xdr:spPr>
        <a:xfrm>
          <a:off x="14541500" y="100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51020</xdr:rowOff>
    </xdr:from>
    <xdr:ext cx="534377" cy="259045"/>
    <xdr:sp macro="" textlink="">
      <xdr:nvSpPr>
        <xdr:cNvPr id="611" name="テキスト ボックス 610"/>
        <xdr:cNvSpPr txBox="1"/>
      </xdr:nvSpPr>
      <xdr:spPr>
        <a:xfrm>
          <a:off x="14325111" y="1016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125073</xdr:rowOff>
    </xdr:from>
    <xdr:to>
      <xdr:col>72</xdr:col>
      <xdr:colOff>38100</xdr:colOff>
      <xdr:row>59</xdr:row>
      <xdr:rowOff>55223</xdr:rowOff>
    </xdr:to>
    <xdr:sp macro="" textlink="">
      <xdr:nvSpPr>
        <xdr:cNvPr id="612" name="楕円 611"/>
        <xdr:cNvSpPr/>
      </xdr:nvSpPr>
      <xdr:spPr>
        <a:xfrm>
          <a:off x="13652500" y="1006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46350</xdr:rowOff>
    </xdr:from>
    <xdr:ext cx="534377" cy="259045"/>
    <xdr:sp macro="" textlink="">
      <xdr:nvSpPr>
        <xdr:cNvPr id="613" name="テキスト ボックス 612"/>
        <xdr:cNvSpPr txBox="1"/>
      </xdr:nvSpPr>
      <xdr:spPr>
        <a:xfrm>
          <a:off x="13436111" y="1016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40839</xdr:rowOff>
    </xdr:from>
    <xdr:to>
      <xdr:col>67</xdr:col>
      <xdr:colOff>101600</xdr:colOff>
      <xdr:row>59</xdr:row>
      <xdr:rowOff>142439</xdr:rowOff>
    </xdr:to>
    <xdr:sp macro="" textlink="">
      <xdr:nvSpPr>
        <xdr:cNvPr id="614" name="楕円 613"/>
        <xdr:cNvSpPr/>
      </xdr:nvSpPr>
      <xdr:spPr>
        <a:xfrm>
          <a:off x="12763500" y="1015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133566</xdr:rowOff>
    </xdr:from>
    <xdr:ext cx="534377" cy="259045"/>
    <xdr:sp macro="" textlink="">
      <xdr:nvSpPr>
        <xdr:cNvPr id="615" name="テキスト ボックス 614"/>
        <xdr:cNvSpPr txBox="1"/>
      </xdr:nvSpPr>
      <xdr:spPr>
        <a:xfrm>
          <a:off x="12547111" y="1024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7912</xdr:rowOff>
    </xdr:from>
    <xdr:to>
      <xdr:col>85</xdr:col>
      <xdr:colOff>127000</xdr:colOff>
      <xdr:row>79</xdr:row>
      <xdr:rowOff>15436</xdr:rowOff>
    </xdr:to>
    <xdr:cxnSp macro="">
      <xdr:nvCxnSpPr>
        <xdr:cNvPr id="644" name="直線コネクタ 643"/>
        <xdr:cNvCxnSpPr/>
      </xdr:nvCxnSpPr>
      <xdr:spPr>
        <a:xfrm>
          <a:off x="15481300" y="12695212"/>
          <a:ext cx="838200" cy="86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65085</xdr:rowOff>
    </xdr:from>
    <xdr:ext cx="469744" cy="259045"/>
    <xdr:sp macro="" textlink="">
      <xdr:nvSpPr>
        <xdr:cNvPr id="645" name="災害復旧費平均値テキスト"/>
        <xdr:cNvSpPr txBox="1"/>
      </xdr:nvSpPr>
      <xdr:spPr>
        <a:xfrm>
          <a:off x="16370300" y="132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45879</xdr:rowOff>
    </xdr:from>
    <xdr:to>
      <xdr:col>81</xdr:col>
      <xdr:colOff>50800</xdr:colOff>
      <xdr:row>74</xdr:row>
      <xdr:rowOff>7912</xdr:rowOff>
    </xdr:to>
    <xdr:cxnSp macro="">
      <xdr:nvCxnSpPr>
        <xdr:cNvPr id="647" name="直線コネクタ 646"/>
        <xdr:cNvCxnSpPr/>
      </xdr:nvCxnSpPr>
      <xdr:spPr>
        <a:xfrm>
          <a:off x="14592300" y="12561729"/>
          <a:ext cx="889000" cy="13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8" name="フローチャート: 判断 647"/>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135545</xdr:rowOff>
    </xdr:from>
    <xdr:ext cx="469744" cy="259045"/>
    <xdr:sp macro="" textlink="">
      <xdr:nvSpPr>
        <xdr:cNvPr id="649" name="テキスト ボックス 648"/>
        <xdr:cNvSpPr txBox="1"/>
      </xdr:nvSpPr>
      <xdr:spPr>
        <a:xfrm>
          <a:off x="15246428" y="1350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45879</xdr:rowOff>
    </xdr:from>
    <xdr:to>
      <xdr:col>76</xdr:col>
      <xdr:colOff>114300</xdr:colOff>
      <xdr:row>74</xdr:row>
      <xdr:rowOff>164370</xdr:rowOff>
    </xdr:to>
    <xdr:cxnSp macro="">
      <xdr:nvCxnSpPr>
        <xdr:cNvPr id="650" name="直線コネクタ 649"/>
        <xdr:cNvCxnSpPr/>
      </xdr:nvCxnSpPr>
      <xdr:spPr>
        <a:xfrm flipV="1">
          <a:off x="13703300" y="12561729"/>
          <a:ext cx="889000" cy="28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1" name="フローチャート: 判断 650"/>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149813</xdr:rowOff>
    </xdr:from>
    <xdr:ext cx="469744" cy="259045"/>
    <xdr:sp macro="" textlink="">
      <xdr:nvSpPr>
        <xdr:cNvPr id="652" name="テキスト ボックス 651"/>
        <xdr:cNvSpPr txBox="1"/>
      </xdr:nvSpPr>
      <xdr:spPr>
        <a:xfrm>
          <a:off x="14357428" y="1352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164370</xdr:rowOff>
    </xdr:from>
    <xdr:to>
      <xdr:col>71</xdr:col>
      <xdr:colOff>177800</xdr:colOff>
      <xdr:row>79</xdr:row>
      <xdr:rowOff>30562</xdr:rowOff>
    </xdr:to>
    <xdr:cxnSp macro="">
      <xdr:nvCxnSpPr>
        <xdr:cNvPr id="653" name="直線コネクタ 652"/>
        <xdr:cNvCxnSpPr/>
      </xdr:nvCxnSpPr>
      <xdr:spPr>
        <a:xfrm flipV="1">
          <a:off x="12814300" y="12851670"/>
          <a:ext cx="889000" cy="72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4" name="フローチャート: 判断 653"/>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170997</xdr:rowOff>
    </xdr:from>
    <xdr:ext cx="469744" cy="259045"/>
    <xdr:sp macro="" textlink="">
      <xdr:nvSpPr>
        <xdr:cNvPr id="655" name="テキスト ボックス 654"/>
        <xdr:cNvSpPr txBox="1"/>
      </xdr:nvSpPr>
      <xdr:spPr>
        <a:xfrm>
          <a:off x="13468428" y="1354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6" name="フローチャート: 判断 655"/>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74020</xdr:rowOff>
    </xdr:from>
    <xdr:ext cx="469744" cy="259045"/>
    <xdr:sp macro="" textlink="">
      <xdr:nvSpPr>
        <xdr:cNvPr id="657" name="テキスト ボックス 656"/>
        <xdr:cNvSpPr txBox="1"/>
      </xdr:nvSpPr>
      <xdr:spPr>
        <a:xfrm>
          <a:off x="12579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136086</xdr:rowOff>
    </xdr:from>
    <xdr:to>
      <xdr:col>85</xdr:col>
      <xdr:colOff>177800</xdr:colOff>
      <xdr:row>79</xdr:row>
      <xdr:rowOff>66236</xdr:rowOff>
    </xdr:to>
    <xdr:sp macro="" textlink="">
      <xdr:nvSpPr>
        <xdr:cNvPr id="663" name="楕円 662"/>
        <xdr:cNvSpPr/>
      </xdr:nvSpPr>
      <xdr:spPr>
        <a:xfrm>
          <a:off x="16268700" y="1350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51013</xdr:rowOff>
    </xdr:from>
    <xdr:ext cx="469744" cy="259045"/>
    <xdr:sp macro="" textlink="">
      <xdr:nvSpPr>
        <xdr:cNvPr id="664" name="災害復旧費該当値テキスト"/>
        <xdr:cNvSpPr txBox="1"/>
      </xdr:nvSpPr>
      <xdr:spPr>
        <a:xfrm>
          <a:off x="16370300" y="1342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128562</xdr:rowOff>
    </xdr:from>
    <xdr:to>
      <xdr:col>81</xdr:col>
      <xdr:colOff>101600</xdr:colOff>
      <xdr:row>74</xdr:row>
      <xdr:rowOff>58712</xdr:rowOff>
    </xdr:to>
    <xdr:sp macro="" textlink="">
      <xdr:nvSpPr>
        <xdr:cNvPr id="665" name="楕円 664"/>
        <xdr:cNvSpPr/>
      </xdr:nvSpPr>
      <xdr:spPr>
        <a:xfrm>
          <a:off x="15430500" y="126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75239</xdr:rowOff>
    </xdr:from>
    <xdr:ext cx="534377" cy="259045"/>
    <xdr:sp macro="" textlink="">
      <xdr:nvSpPr>
        <xdr:cNvPr id="666" name="テキスト ボックス 665"/>
        <xdr:cNvSpPr txBox="1"/>
      </xdr:nvSpPr>
      <xdr:spPr>
        <a:xfrm>
          <a:off x="15214111" y="1241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166529</xdr:rowOff>
    </xdr:from>
    <xdr:to>
      <xdr:col>76</xdr:col>
      <xdr:colOff>165100</xdr:colOff>
      <xdr:row>73</xdr:row>
      <xdr:rowOff>96679</xdr:rowOff>
    </xdr:to>
    <xdr:sp macro="" textlink="">
      <xdr:nvSpPr>
        <xdr:cNvPr id="667" name="楕円 666"/>
        <xdr:cNvSpPr/>
      </xdr:nvSpPr>
      <xdr:spPr>
        <a:xfrm>
          <a:off x="14541500" y="1251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113206</xdr:rowOff>
    </xdr:from>
    <xdr:ext cx="534377" cy="259045"/>
    <xdr:sp macro="" textlink="">
      <xdr:nvSpPr>
        <xdr:cNvPr id="668" name="テキスト ボックス 667"/>
        <xdr:cNvSpPr txBox="1"/>
      </xdr:nvSpPr>
      <xdr:spPr>
        <a:xfrm>
          <a:off x="14325111" y="1228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113570</xdr:rowOff>
    </xdr:from>
    <xdr:to>
      <xdr:col>72</xdr:col>
      <xdr:colOff>38100</xdr:colOff>
      <xdr:row>75</xdr:row>
      <xdr:rowOff>43720</xdr:rowOff>
    </xdr:to>
    <xdr:sp macro="" textlink="">
      <xdr:nvSpPr>
        <xdr:cNvPr id="669" name="楕円 668"/>
        <xdr:cNvSpPr/>
      </xdr:nvSpPr>
      <xdr:spPr>
        <a:xfrm>
          <a:off x="13652500" y="1280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60247</xdr:rowOff>
    </xdr:from>
    <xdr:ext cx="534377" cy="259045"/>
    <xdr:sp macro="" textlink="">
      <xdr:nvSpPr>
        <xdr:cNvPr id="670" name="テキスト ボックス 669"/>
        <xdr:cNvSpPr txBox="1"/>
      </xdr:nvSpPr>
      <xdr:spPr>
        <a:xfrm>
          <a:off x="13436111" y="1257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151212</xdr:rowOff>
    </xdr:from>
    <xdr:to>
      <xdr:col>67</xdr:col>
      <xdr:colOff>101600</xdr:colOff>
      <xdr:row>79</xdr:row>
      <xdr:rowOff>81362</xdr:rowOff>
    </xdr:to>
    <xdr:sp macro="" textlink="">
      <xdr:nvSpPr>
        <xdr:cNvPr id="671" name="楕円 670"/>
        <xdr:cNvSpPr/>
      </xdr:nvSpPr>
      <xdr:spPr>
        <a:xfrm>
          <a:off x="12763500" y="1352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72489</xdr:rowOff>
    </xdr:from>
    <xdr:ext cx="378565" cy="259045"/>
    <xdr:sp macro="" textlink="">
      <xdr:nvSpPr>
        <xdr:cNvPr id="672" name="テキスト ボックス 671"/>
        <xdr:cNvSpPr txBox="1"/>
      </xdr:nvSpPr>
      <xdr:spPr>
        <a:xfrm>
          <a:off x="12625017" y="13617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166835</xdr:rowOff>
    </xdr:from>
    <xdr:to>
      <xdr:col>85</xdr:col>
      <xdr:colOff>127000</xdr:colOff>
      <xdr:row>96</xdr:row>
      <xdr:rowOff>11768</xdr:rowOff>
    </xdr:to>
    <xdr:cxnSp macro="">
      <xdr:nvCxnSpPr>
        <xdr:cNvPr id="701" name="直線コネクタ 700"/>
        <xdr:cNvCxnSpPr/>
      </xdr:nvCxnSpPr>
      <xdr:spPr>
        <a:xfrm flipV="1">
          <a:off x="15481300" y="16454585"/>
          <a:ext cx="8382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68363</xdr:rowOff>
    </xdr:from>
    <xdr:ext cx="534377" cy="259045"/>
    <xdr:sp macro="" textlink="">
      <xdr:nvSpPr>
        <xdr:cNvPr id="702" name="公債費平均値テキスト"/>
        <xdr:cNvSpPr txBox="1"/>
      </xdr:nvSpPr>
      <xdr:spPr>
        <a:xfrm>
          <a:off x="16370300" y="16527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11768</xdr:rowOff>
    </xdr:from>
    <xdr:to>
      <xdr:col>81</xdr:col>
      <xdr:colOff>50800</xdr:colOff>
      <xdr:row>96</xdr:row>
      <xdr:rowOff>20036</xdr:rowOff>
    </xdr:to>
    <xdr:cxnSp macro="">
      <xdr:nvCxnSpPr>
        <xdr:cNvPr id="704" name="直線コネクタ 703"/>
        <xdr:cNvCxnSpPr/>
      </xdr:nvCxnSpPr>
      <xdr:spPr>
        <a:xfrm flipV="1">
          <a:off x="14592300" y="16470968"/>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5" name="フローチャート: 判断 704"/>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36817</xdr:rowOff>
    </xdr:from>
    <xdr:ext cx="534377" cy="259045"/>
    <xdr:sp macro="" textlink="">
      <xdr:nvSpPr>
        <xdr:cNvPr id="706" name="テキスト ボックス 705"/>
        <xdr:cNvSpPr txBox="1"/>
      </xdr:nvSpPr>
      <xdr:spPr>
        <a:xfrm>
          <a:off x="15214111" y="1666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20036</xdr:rowOff>
    </xdr:from>
    <xdr:to>
      <xdr:col>76</xdr:col>
      <xdr:colOff>114300</xdr:colOff>
      <xdr:row>96</xdr:row>
      <xdr:rowOff>57702</xdr:rowOff>
    </xdr:to>
    <xdr:cxnSp macro="">
      <xdr:nvCxnSpPr>
        <xdr:cNvPr id="707" name="直線コネクタ 706"/>
        <xdr:cNvCxnSpPr/>
      </xdr:nvCxnSpPr>
      <xdr:spPr>
        <a:xfrm flipV="1">
          <a:off x="13703300" y="16479236"/>
          <a:ext cx="889000" cy="3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8" name="フローチャート: 判断 707"/>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45504</xdr:rowOff>
    </xdr:from>
    <xdr:ext cx="534377" cy="259045"/>
    <xdr:sp macro="" textlink="">
      <xdr:nvSpPr>
        <xdr:cNvPr id="709" name="テキスト ボックス 708"/>
        <xdr:cNvSpPr txBox="1"/>
      </xdr:nvSpPr>
      <xdr:spPr>
        <a:xfrm>
          <a:off x="14325111" y="1667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57702</xdr:rowOff>
    </xdr:from>
    <xdr:to>
      <xdr:col>71</xdr:col>
      <xdr:colOff>177800</xdr:colOff>
      <xdr:row>96</xdr:row>
      <xdr:rowOff>61291</xdr:rowOff>
    </xdr:to>
    <xdr:cxnSp macro="">
      <xdr:nvCxnSpPr>
        <xdr:cNvPr id="710" name="直線コネクタ 709"/>
        <xdr:cNvCxnSpPr/>
      </xdr:nvCxnSpPr>
      <xdr:spPr>
        <a:xfrm flipV="1">
          <a:off x="12814300" y="16516902"/>
          <a:ext cx="8890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1" name="フローチャート: 判断 710"/>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41251</xdr:rowOff>
    </xdr:from>
    <xdr:ext cx="534377" cy="259045"/>
    <xdr:sp macro="" textlink="">
      <xdr:nvSpPr>
        <xdr:cNvPr id="712" name="テキスト ボックス 711"/>
        <xdr:cNvSpPr txBox="1"/>
      </xdr:nvSpPr>
      <xdr:spPr>
        <a:xfrm>
          <a:off x="13436111" y="1667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3" name="フローチャート: 判断 712"/>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28114</xdr:rowOff>
    </xdr:from>
    <xdr:ext cx="534377" cy="259045"/>
    <xdr:sp macro="" textlink="">
      <xdr:nvSpPr>
        <xdr:cNvPr id="714" name="テキスト ボックス 713"/>
        <xdr:cNvSpPr txBox="1"/>
      </xdr:nvSpPr>
      <xdr:spPr>
        <a:xfrm>
          <a:off x="12547111" y="1665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116035</xdr:rowOff>
    </xdr:from>
    <xdr:to>
      <xdr:col>85</xdr:col>
      <xdr:colOff>177800</xdr:colOff>
      <xdr:row>96</xdr:row>
      <xdr:rowOff>46185</xdr:rowOff>
    </xdr:to>
    <xdr:sp macro="" textlink="">
      <xdr:nvSpPr>
        <xdr:cNvPr id="720" name="楕円 719"/>
        <xdr:cNvSpPr/>
      </xdr:nvSpPr>
      <xdr:spPr>
        <a:xfrm>
          <a:off x="16268700" y="164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138912</xdr:rowOff>
    </xdr:from>
    <xdr:ext cx="534377" cy="259045"/>
    <xdr:sp macro="" textlink="">
      <xdr:nvSpPr>
        <xdr:cNvPr id="721" name="公債費該当値テキスト"/>
        <xdr:cNvSpPr txBox="1"/>
      </xdr:nvSpPr>
      <xdr:spPr>
        <a:xfrm>
          <a:off x="16370300" y="1625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132418</xdr:rowOff>
    </xdr:from>
    <xdr:to>
      <xdr:col>81</xdr:col>
      <xdr:colOff>101600</xdr:colOff>
      <xdr:row>96</xdr:row>
      <xdr:rowOff>62568</xdr:rowOff>
    </xdr:to>
    <xdr:sp macro="" textlink="">
      <xdr:nvSpPr>
        <xdr:cNvPr id="722" name="楕円 721"/>
        <xdr:cNvSpPr/>
      </xdr:nvSpPr>
      <xdr:spPr>
        <a:xfrm>
          <a:off x="15430500" y="1642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79095</xdr:rowOff>
    </xdr:from>
    <xdr:ext cx="534377" cy="259045"/>
    <xdr:sp macro="" textlink="">
      <xdr:nvSpPr>
        <xdr:cNvPr id="723" name="テキスト ボックス 722"/>
        <xdr:cNvSpPr txBox="1"/>
      </xdr:nvSpPr>
      <xdr:spPr>
        <a:xfrm>
          <a:off x="15214111" y="1619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140686</xdr:rowOff>
    </xdr:from>
    <xdr:to>
      <xdr:col>76</xdr:col>
      <xdr:colOff>165100</xdr:colOff>
      <xdr:row>96</xdr:row>
      <xdr:rowOff>70836</xdr:rowOff>
    </xdr:to>
    <xdr:sp macro="" textlink="">
      <xdr:nvSpPr>
        <xdr:cNvPr id="724" name="楕円 723"/>
        <xdr:cNvSpPr/>
      </xdr:nvSpPr>
      <xdr:spPr>
        <a:xfrm>
          <a:off x="14541500" y="1642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87363</xdr:rowOff>
    </xdr:from>
    <xdr:ext cx="534377" cy="259045"/>
    <xdr:sp macro="" textlink="">
      <xdr:nvSpPr>
        <xdr:cNvPr id="725" name="テキスト ボックス 724"/>
        <xdr:cNvSpPr txBox="1"/>
      </xdr:nvSpPr>
      <xdr:spPr>
        <a:xfrm>
          <a:off x="14325111" y="1620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6902</xdr:rowOff>
    </xdr:from>
    <xdr:to>
      <xdr:col>72</xdr:col>
      <xdr:colOff>38100</xdr:colOff>
      <xdr:row>96</xdr:row>
      <xdr:rowOff>108502</xdr:rowOff>
    </xdr:to>
    <xdr:sp macro="" textlink="">
      <xdr:nvSpPr>
        <xdr:cNvPr id="726" name="楕円 725"/>
        <xdr:cNvSpPr/>
      </xdr:nvSpPr>
      <xdr:spPr>
        <a:xfrm>
          <a:off x="13652500" y="1646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125029</xdr:rowOff>
    </xdr:from>
    <xdr:ext cx="534377" cy="259045"/>
    <xdr:sp macro="" textlink="">
      <xdr:nvSpPr>
        <xdr:cNvPr id="727" name="テキスト ボックス 726"/>
        <xdr:cNvSpPr txBox="1"/>
      </xdr:nvSpPr>
      <xdr:spPr>
        <a:xfrm>
          <a:off x="13436111" y="162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10491</xdr:rowOff>
    </xdr:from>
    <xdr:to>
      <xdr:col>67</xdr:col>
      <xdr:colOff>101600</xdr:colOff>
      <xdr:row>96</xdr:row>
      <xdr:rowOff>112091</xdr:rowOff>
    </xdr:to>
    <xdr:sp macro="" textlink="">
      <xdr:nvSpPr>
        <xdr:cNvPr id="728" name="楕円 727"/>
        <xdr:cNvSpPr/>
      </xdr:nvSpPr>
      <xdr:spPr>
        <a:xfrm>
          <a:off x="12763500" y="1646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128618</xdr:rowOff>
    </xdr:from>
    <xdr:ext cx="534377" cy="259045"/>
    <xdr:sp macro="" textlink="">
      <xdr:nvSpPr>
        <xdr:cNvPr id="729" name="テキスト ボックス 728"/>
        <xdr:cNvSpPr txBox="1"/>
      </xdr:nvSpPr>
      <xdr:spPr>
        <a:xfrm>
          <a:off x="12547111" y="1624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3" name="直線コネクタ 752"/>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4" name="諸支出金最小値テキスト"/>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6" name="諸支出金最大値テキスト"/>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7" name="直線コネクタ 756"/>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59" name="諸支出金平均値テキスト"/>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154432</xdr:rowOff>
    </xdr:from>
    <xdr:to>
      <xdr:col>112</xdr:col>
      <xdr:colOff>38100</xdr:colOff>
      <xdr:row>39</xdr:row>
      <xdr:rowOff>84582</xdr:rowOff>
    </xdr:to>
    <xdr:sp macro="" textlink="">
      <xdr:nvSpPr>
        <xdr:cNvPr id="762" name="フローチャート: 判断 761"/>
        <xdr:cNvSpPr/>
      </xdr:nvSpPr>
      <xdr:spPr>
        <a:xfrm>
          <a:off x="21272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101109</xdr:rowOff>
    </xdr:from>
    <xdr:ext cx="313932" cy="259045"/>
    <xdr:sp macro="" textlink="">
      <xdr:nvSpPr>
        <xdr:cNvPr id="763" name="テキスト ボックス 762"/>
        <xdr:cNvSpPr txBox="1"/>
      </xdr:nvSpPr>
      <xdr:spPr>
        <a:xfrm>
          <a:off x="21166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143383</xdr:rowOff>
    </xdr:from>
    <xdr:to>
      <xdr:col>107</xdr:col>
      <xdr:colOff>101600</xdr:colOff>
      <xdr:row>39</xdr:row>
      <xdr:rowOff>73533</xdr:rowOff>
    </xdr:to>
    <xdr:sp macro="" textlink="">
      <xdr:nvSpPr>
        <xdr:cNvPr id="765" name="フローチャート: 判断 764"/>
        <xdr:cNvSpPr/>
      </xdr:nvSpPr>
      <xdr:spPr>
        <a:xfrm>
          <a:off x="20383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90060</xdr:rowOff>
    </xdr:from>
    <xdr:ext cx="313932" cy="259045"/>
    <xdr:sp macro="" textlink="">
      <xdr:nvSpPr>
        <xdr:cNvPr id="766" name="テキスト ボックス 765"/>
        <xdr:cNvSpPr txBox="1"/>
      </xdr:nvSpPr>
      <xdr:spPr>
        <a:xfrm>
          <a:off x="20277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122809</xdr:rowOff>
    </xdr:from>
    <xdr:to>
      <xdr:col>102</xdr:col>
      <xdr:colOff>165100</xdr:colOff>
      <xdr:row>39</xdr:row>
      <xdr:rowOff>52959</xdr:rowOff>
    </xdr:to>
    <xdr:sp macro="" textlink="">
      <xdr:nvSpPr>
        <xdr:cNvPr id="768" name="フローチャート: 判断 767"/>
        <xdr:cNvSpPr/>
      </xdr:nvSpPr>
      <xdr:spPr>
        <a:xfrm>
          <a:off x="19494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69486</xdr:rowOff>
    </xdr:from>
    <xdr:ext cx="378565" cy="259045"/>
    <xdr:sp macro="" textlink="">
      <xdr:nvSpPr>
        <xdr:cNvPr id="769" name="テキスト ボックス 768"/>
        <xdr:cNvSpPr txBox="1"/>
      </xdr:nvSpPr>
      <xdr:spPr>
        <a:xfrm>
          <a:off x="19356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43561</xdr:rowOff>
    </xdr:from>
    <xdr:to>
      <xdr:col>98</xdr:col>
      <xdr:colOff>38100</xdr:colOff>
      <xdr:row>38</xdr:row>
      <xdr:rowOff>145161</xdr:rowOff>
    </xdr:to>
    <xdr:sp macro="" textlink="">
      <xdr:nvSpPr>
        <xdr:cNvPr id="770" name="フローチャート: 判断 769"/>
        <xdr:cNvSpPr/>
      </xdr:nvSpPr>
      <xdr:spPr>
        <a:xfrm>
          <a:off x="18605500" y="65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161688</xdr:rowOff>
    </xdr:from>
    <xdr:ext cx="378565" cy="259045"/>
    <xdr:sp macro="" textlink="">
      <xdr:nvSpPr>
        <xdr:cNvPr id="771" name="テキスト ボックス 770"/>
        <xdr:cNvSpPr txBox="1"/>
      </xdr:nvSpPr>
      <xdr:spPr>
        <a:xfrm>
          <a:off x="18467017" y="633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8" name="諸支出金該当値テキスト"/>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7" name="直線コネクタ 79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8" name="テキスト ボックス 79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9" name="直線コネクタ 79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0" name="テキスト ボックス 799"/>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3" name="直線コネクタ 80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4" name="テキスト ボックス 803"/>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5" name="直線コネクタ 80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6" name="テキスト ボックス 805"/>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8" name="テキスト ボックス 80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0" name="直線コネクタ 809"/>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1"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3"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5" name="直線コネクタ 81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6"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フローチャート: 判断 816"/>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8" name="直線コネクタ 81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9" name="フローチャート: 判断 81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1" name="直線コネクタ 82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2" name="フローチャート: 判断 82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4" name="直線コネクタ 82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5" name="フローチャート: 判断 824"/>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6" name="テキスト ボックス 825"/>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7" name="フローチャート: 判断 826"/>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8" name="テキスト ボックス 827"/>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4" name="楕円 83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5"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6" name="楕円 83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7" name="テキスト ボックス 836"/>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8" name="楕円 83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9" name="テキスト ボックス 838"/>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0" name="楕円 83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1" name="テキスト ボックス 84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2" name="楕円 84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3" name="テキスト ボックス 84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199,995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116,552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円増加し、全国平均及び類似団体内平均値を上回っている。前年度より増加したのは、特別定額給付金事業、ふるさと納税事業、基幹系システム構築業務等によるものである。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207,815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8,123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、全国平均及び類似団体内平均値を上回っている。前年度より増加したのは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、介護保険事業特別会計繰出金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、低所得者のひとり親世帯臨時特別給付金事業、子育て世帯臨時特別給付金事業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等によるものである。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介護保険事業特別会計繰出金については、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高齢化率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高い水準に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あり、今後も増加することが見込まれるため、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介護予防事業を適正に実施しながら、健全運営に努める。民生費は歳出に占める割合が大きく、財政運営に多大な影響を及ぼすことから、今後も民生費の抑制に努めていきたい。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・農林水産業費については、住民一人当たり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17,642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加し、全国平均を上回り、類似団体内平均値を下回っている。前年度より増加したのは、６次産業化市場規模拡大対策整備交付金、農業体質強化基盤整備促進事業、漁業者事業継続支援事業等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・商工費については、住民一人当たり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16,856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5,244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円増加し、全国平均及び類似団体内平均値を下回っている</a:t>
          </a:r>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。前年度より増加したのは、小規模事業者等支援事業、プレミアム付きクーポン券事業、企業立地促進事業助成金等によるものである。</a:t>
          </a:r>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・災害復旧事業費については、住民一人当たり</a:t>
          </a:r>
          <a:r>
            <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1,523</a:t>
          </a:r>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円と前年度より</a:t>
          </a:r>
          <a:r>
            <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45,395</a:t>
          </a:r>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円減少し、全国平均及び類似団体内平均値を下回っている。前年度より減少したのは、平成</a:t>
          </a:r>
          <a:r>
            <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年の台風第</a:t>
          </a:r>
          <a:r>
            <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号災害に伴う事業が落ち着いたことによるものである。</a:t>
          </a:r>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令和元年度は台風災害対応経費等の財源不足により財政調整基金を取り崩したため実質単年度収支は赤字となった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が、令和２年度については、財政調整基金を若干ではあるが積むことができたため、実質単年度収支は黒字となった。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今後は財政調整基金残高を維持しながら、これまで以上に慎重な財政運営が必要となる。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水道事業会計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黒字額を確保しているが、半島部の簡易水道地区の統合による経営効率の悪化や浄水場の施設整備の更新など課題も多く、計画的な事業の実施に努めていきたい。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介護保険事業</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特別</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会計については、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高齢化率が高い水準にあるため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、介護給付費が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増加しており、厳しい財政運営となっている。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今後も更なる給付費の増加が見込まれることから、</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介護予防事業を適正に実施しながら、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給付費の抑制に努めていきたい。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公共下水道事業特別会計については、今後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長寿命計画及びストックマネジメント計画に沿った工事費の増加が見込まれることから、下水道への加入促進等を図り、安定的な経営に努めていく。</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連結実質赤字比率は黒字となっているが、全ての会計において余裕はないため、更なる事業の見直しを進め、健全な財政運営を行う必要がある。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ここ数年ほぼ横ばい状態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であった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実質公債費比率</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の分子</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昨年度より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百万円減少した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。しかし、今後は平成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台風</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号災害に伴う災害復旧事業債の償還が始まり、新庁舎建設等の大型事業に伴う新規地方債の発行が予定されていることから、実質公債費比率の上昇が懸念される。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そのため、後年度の負担を軽減するべく、これまで以上に公債費の適正化に取り組んでいく必要がある。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満期一括償還方式による借入を行っていないため。</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退職手当債や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消防庁舎建設の際に借り入れた緊急防災・減災事業</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債の償還が進</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んだため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地方債の残高は減少し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た。また、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公営企業債残高</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について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も下水道整備事業債の償還により減少し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ている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。しかしながら、今後新庁舎建設等の大型事業により、新規地方債の発行が見込まれることから、事業の精査や地方債発行の抑制に努め、更なる健全化を目指す。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大分県津久見市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新型コロナウイルス感染症対策等の財源不足によ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る財政調整基金の取り崩しや、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事業充当等によりふるさと創生事業基金等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が、財政調整基金への決算剰余金等の積み立てやふるさと創生事業基金等の積み立てにより、全体としては昨年度より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近年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災害復旧事業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新型コロナウイルス感染症対策等の財源不足により基金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を取り崩してきたが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新庁舎建設等の大型事業を予定しており、また、災害時の財源が著しく不足した場合の調整等で必要となることから、現在の基金は保持していきたいと考えている。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　　　公共施設等の整備に要する経費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a:effectLst/>
              <a:latin typeface="ＭＳ ゴシック" panose="020B0609070205080204" pitchFamily="49" charset="-128"/>
              <a:ea typeface="ＭＳ ゴシック" panose="020B0609070205080204" pitchFamily="49" charset="-128"/>
            </a:rPr>
            <a:t>・庁舎管理建設推進基金　　庁舎補修及び増改築並びに建設に要する経費</a:t>
          </a:r>
          <a:endParaRPr lang="en-US" altLang="ja-JP" sz="1300">
            <a:effectLst/>
            <a:latin typeface="ＭＳ ゴシック" panose="020B0609070205080204" pitchFamily="49" charset="-128"/>
            <a:ea typeface="ＭＳ ゴシック" panose="020B0609070205080204" pitchFamily="49" charset="-128"/>
          </a:endParaRPr>
        </a:p>
        <a:p>
          <a:r>
            <a:rPr lang="ja-JP" altLang="en-US" sz="1300">
              <a:effectLst/>
              <a:latin typeface="ＭＳ ゴシック" panose="020B0609070205080204" pitchFamily="49" charset="-128"/>
              <a:ea typeface="ＭＳ ゴシック" panose="020B0609070205080204" pitchFamily="49" charset="-128"/>
            </a:rPr>
            <a:t>・福祉対策基金　　　　　　福祉施設の整備促進及び高齢者社会の福祉活動に要する経費</a:t>
          </a: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・ふるさと創生事業基金　　ふるさと創生事業に要する経費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・退職手当準備基金　　　　市長、副市長、教育長及び職員の退職手当の支給に要する経費</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ふるさと創生事業基金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百万円を積み立て、事業充当等によりふるさと創生事業基金等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ふるさと創生事業基金については、ふるさと創生事業に充当し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事業実施を推進していきたい。</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各目的のため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積み立てている基金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、現状の基金残高を保持していきたいと考えている。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0"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百万円を積み立て、新型コロナウイルス感染症対策等の財源不足により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0"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新庁舎建設等の大型事業を予定しており、また、災害等の発災時など緊急時の財源が必要となることから、現状の基金残高は保持していきたいと考えている。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昨年度と同額となった。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台風第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号に伴う災害復旧事業債の償還が始まることや今後予定している大型事業による新規地方債の発行が行われることから、現状の基金残高を保持していきたいと考えている。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16,739
16,699
79.48
11,965,975
11,598,684
302,787
5,755,498
10,648,450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については、類似団体内平均値程度であるが、昭和３０年代に建設された市役所庁舎や建設されてから長い期間が経っている公営住宅が数多く存在するため、上昇傾向にある。今後は個別施設計画に基づき、老朽化対策に取り組んで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67" name="直線コネクタ 66"/>
        <xdr:cNvCxnSpPr/>
      </xdr:nvCxnSpPr>
      <xdr:spPr>
        <a:xfrm flipV="1">
          <a:off x="4206240" y="5344977"/>
          <a:ext cx="1270" cy="1332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68" name="有形固定資産減価償却率最小値テキスト"/>
        <xdr:cNvSpPr txBox="1"/>
      </xdr:nvSpPr>
      <xdr:spPr>
        <a:xfrm>
          <a:off x="4258945" y="6681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69" name="直線コネクタ 68"/>
        <xdr:cNvCxnSpPr/>
      </xdr:nvCxnSpPr>
      <xdr:spPr>
        <a:xfrm>
          <a:off x="4119245" y="667775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70" name="有形固定資産減価償却率最大値テキスト"/>
        <xdr:cNvSpPr txBox="1"/>
      </xdr:nvSpPr>
      <xdr:spPr>
        <a:xfrm>
          <a:off x="4258945" y="512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71" name="直線コネクタ 70"/>
        <xdr:cNvCxnSpPr/>
      </xdr:nvCxnSpPr>
      <xdr:spPr>
        <a:xfrm>
          <a:off x="4119245" y="534497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83383</xdr:rowOff>
    </xdr:from>
    <xdr:ext cx="405111" cy="259045"/>
    <xdr:sp macro="" textlink="">
      <xdr:nvSpPr>
        <xdr:cNvPr id="72" name="有形固定資産減価償却率平均値テキスト"/>
        <xdr:cNvSpPr txBox="1"/>
      </xdr:nvSpPr>
      <xdr:spPr>
        <a:xfrm>
          <a:off x="4258945" y="6034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73" name="フローチャート: 判断 72"/>
        <xdr:cNvSpPr/>
      </xdr:nvSpPr>
      <xdr:spPr>
        <a:xfrm>
          <a:off x="4157345" y="60561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52524</xdr:rowOff>
    </xdr:from>
    <xdr:to>
      <xdr:col>19</xdr:col>
      <xdr:colOff>187325</xdr:colOff>
      <xdr:row>31</xdr:row>
      <xdr:rowOff>154124</xdr:rowOff>
    </xdr:to>
    <xdr:sp macro="" textlink="">
      <xdr:nvSpPr>
        <xdr:cNvPr id="74" name="フローチャート: 判断 73"/>
        <xdr:cNvSpPr/>
      </xdr:nvSpPr>
      <xdr:spPr>
        <a:xfrm>
          <a:off x="3537585" y="60037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5" name="フローチャート: 判断 74"/>
        <xdr:cNvSpPr/>
      </xdr:nvSpPr>
      <xdr:spPr>
        <a:xfrm>
          <a:off x="2867025" y="59975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9344</xdr:rowOff>
    </xdr:from>
    <xdr:to>
      <xdr:col>11</xdr:col>
      <xdr:colOff>187325</xdr:colOff>
      <xdr:row>31</xdr:row>
      <xdr:rowOff>110944</xdr:rowOff>
    </xdr:to>
    <xdr:sp macro="" textlink="">
      <xdr:nvSpPr>
        <xdr:cNvPr id="76" name="フローチャート: 判断 75"/>
        <xdr:cNvSpPr/>
      </xdr:nvSpPr>
      <xdr:spPr>
        <a:xfrm>
          <a:off x="2196465" y="59605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77" name="フローチャート: 判断 76"/>
        <xdr:cNvSpPr/>
      </xdr:nvSpPr>
      <xdr:spPr>
        <a:xfrm>
          <a:off x="1525905" y="59150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83" name="楕円 82"/>
        <xdr:cNvSpPr/>
      </xdr:nvSpPr>
      <xdr:spPr>
        <a:xfrm>
          <a:off x="4157345" y="60469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118580</xdr:rowOff>
    </xdr:from>
    <xdr:ext cx="405111" cy="259045"/>
    <xdr:sp macro="" textlink="">
      <xdr:nvSpPr>
        <xdr:cNvPr id="84" name="有形固定資産減価償却率該当値テキスト"/>
        <xdr:cNvSpPr txBox="1"/>
      </xdr:nvSpPr>
      <xdr:spPr>
        <a:xfrm>
          <a:off x="4258945" y="5902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49439</xdr:rowOff>
    </xdr:from>
    <xdr:to>
      <xdr:col>19</xdr:col>
      <xdr:colOff>187325</xdr:colOff>
      <xdr:row>31</xdr:row>
      <xdr:rowOff>151039</xdr:rowOff>
    </xdr:to>
    <xdr:sp macro="" textlink="">
      <xdr:nvSpPr>
        <xdr:cNvPr id="85" name="楕円 84"/>
        <xdr:cNvSpPr/>
      </xdr:nvSpPr>
      <xdr:spPr>
        <a:xfrm>
          <a:off x="3537585" y="60006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100239</xdr:rowOff>
    </xdr:from>
    <xdr:to>
      <xdr:col>23</xdr:col>
      <xdr:colOff>85725</xdr:colOff>
      <xdr:row>31</xdr:row>
      <xdr:rowOff>146503</xdr:rowOff>
    </xdr:to>
    <xdr:cxnSp macro="">
      <xdr:nvCxnSpPr>
        <xdr:cNvPr id="86" name="直線コネクタ 85"/>
        <xdr:cNvCxnSpPr/>
      </xdr:nvCxnSpPr>
      <xdr:spPr>
        <a:xfrm>
          <a:off x="3588385" y="6051459"/>
          <a:ext cx="61976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168456</xdr:rowOff>
    </xdr:from>
    <xdr:to>
      <xdr:col>15</xdr:col>
      <xdr:colOff>187325</xdr:colOff>
      <xdr:row>31</xdr:row>
      <xdr:rowOff>98606</xdr:rowOff>
    </xdr:to>
    <xdr:sp macro="" textlink="">
      <xdr:nvSpPr>
        <xdr:cNvPr id="87" name="楕円 86"/>
        <xdr:cNvSpPr/>
      </xdr:nvSpPr>
      <xdr:spPr>
        <a:xfrm>
          <a:off x="2867025" y="59520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47806</xdr:rowOff>
    </xdr:from>
    <xdr:to>
      <xdr:col>19</xdr:col>
      <xdr:colOff>136525</xdr:colOff>
      <xdr:row>31</xdr:row>
      <xdr:rowOff>100239</xdr:rowOff>
    </xdr:to>
    <xdr:cxnSp macro="">
      <xdr:nvCxnSpPr>
        <xdr:cNvPr id="88" name="直線コネクタ 87"/>
        <xdr:cNvCxnSpPr/>
      </xdr:nvCxnSpPr>
      <xdr:spPr>
        <a:xfrm>
          <a:off x="2917825" y="5999026"/>
          <a:ext cx="67056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131445</xdr:rowOff>
    </xdr:from>
    <xdr:to>
      <xdr:col>11</xdr:col>
      <xdr:colOff>187325</xdr:colOff>
      <xdr:row>31</xdr:row>
      <xdr:rowOff>61595</xdr:rowOff>
    </xdr:to>
    <xdr:sp macro="" textlink="">
      <xdr:nvSpPr>
        <xdr:cNvPr id="89" name="楕円 88"/>
        <xdr:cNvSpPr/>
      </xdr:nvSpPr>
      <xdr:spPr>
        <a:xfrm>
          <a:off x="2196465" y="59150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10795</xdr:rowOff>
    </xdr:from>
    <xdr:to>
      <xdr:col>15</xdr:col>
      <xdr:colOff>136525</xdr:colOff>
      <xdr:row>31</xdr:row>
      <xdr:rowOff>47806</xdr:rowOff>
    </xdr:to>
    <xdr:cxnSp macro="">
      <xdr:nvCxnSpPr>
        <xdr:cNvPr id="90" name="直線コネクタ 89"/>
        <xdr:cNvCxnSpPr/>
      </xdr:nvCxnSpPr>
      <xdr:spPr>
        <a:xfrm>
          <a:off x="2247265" y="5962015"/>
          <a:ext cx="67056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75928</xdr:rowOff>
    </xdr:from>
    <xdr:to>
      <xdr:col>7</xdr:col>
      <xdr:colOff>187325</xdr:colOff>
      <xdr:row>31</xdr:row>
      <xdr:rowOff>6078</xdr:rowOff>
    </xdr:to>
    <xdr:sp macro="" textlink="">
      <xdr:nvSpPr>
        <xdr:cNvPr id="91" name="楕円 90"/>
        <xdr:cNvSpPr/>
      </xdr:nvSpPr>
      <xdr:spPr>
        <a:xfrm>
          <a:off x="1525905" y="58595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126728</xdr:rowOff>
    </xdr:from>
    <xdr:to>
      <xdr:col>11</xdr:col>
      <xdr:colOff>136525</xdr:colOff>
      <xdr:row>31</xdr:row>
      <xdr:rowOff>10795</xdr:rowOff>
    </xdr:to>
    <xdr:cxnSp macro="">
      <xdr:nvCxnSpPr>
        <xdr:cNvPr id="92" name="直線コネクタ 91"/>
        <xdr:cNvCxnSpPr/>
      </xdr:nvCxnSpPr>
      <xdr:spPr>
        <a:xfrm>
          <a:off x="1576705" y="5910308"/>
          <a:ext cx="67056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145251</xdr:rowOff>
    </xdr:from>
    <xdr:ext cx="405111" cy="259045"/>
    <xdr:sp macro="" textlink="">
      <xdr:nvSpPr>
        <xdr:cNvPr id="93" name="n_1aveValue有形固定資産減価償却率"/>
        <xdr:cNvSpPr txBox="1"/>
      </xdr:nvSpPr>
      <xdr:spPr>
        <a:xfrm>
          <a:off x="3395989" y="6096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139082</xdr:rowOff>
    </xdr:from>
    <xdr:ext cx="405111" cy="259045"/>
    <xdr:sp macro="" textlink="">
      <xdr:nvSpPr>
        <xdr:cNvPr id="94" name="n_2aveValue有形固定資産減価償却率"/>
        <xdr:cNvSpPr txBox="1"/>
      </xdr:nvSpPr>
      <xdr:spPr>
        <a:xfrm>
          <a:off x="2738129" y="6090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102071</xdr:rowOff>
    </xdr:from>
    <xdr:ext cx="405111" cy="259045"/>
    <xdr:sp macro="" textlink="">
      <xdr:nvSpPr>
        <xdr:cNvPr id="95" name="n_3aveValue有形固定資産減価償却率"/>
        <xdr:cNvSpPr txBox="1"/>
      </xdr:nvSpPr>
      <xdr:spPr>
        <a:xfrm>
          <a:off x="2067569" y="605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52722</xdr:rowOff>
    </xdr:from>
    <xdr:ext cx="405111" cy="259045"/>
    <xdr:sp macro="" textlink="">
      <xdr:nvSpPr>
        <xdr:cNvPr id="96" name="n_4aveValue有形固定資産減価償却率"/>
        <xdr:cNvSpPr txBox="1"/>
      </xdr:nvSpPr>
      <xdr:spPr>
        <a:xfrm>
          <a:off x="1397009" y="6003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167566</xdr:rowOff>
    </xdr:from>
    <xdr:ext cx="405111" cy="259045"/>
    <xdr:sp macro="" textlink="">
      <xdr:nvSpPr>
        <xdr:cNvPr id="97" name="n_1mainValue有形固定資産減価償却率"/>
        <xdr:cNvSpPr txBox="1"/>
      </xdr:nvSpPr>
      <xdr:spPr>
        <a:xfrm>
          <a:off x="3395989" y="5783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115133</xdr:rowOff>
    </xdr:from>
    <xdr:ext cx="405111" cy="259045"/>
    <xdr:sp macro="" textlink="">
      <xdr:nvSpPr>
        <xdr:cNvPr id="98" name="n_2mainValue有形固定資産減価償却率"/>
        <xdr:cNvSpPr txBox="1"/>
      </xdr:nvSpPr>
      <xdr:spPr>
        <a:xfrm>
          <a:off x="2738129" y="5731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78122</xdr:rowOff>
    </xdr:from>
    <xdr:ext cx="405111" cy="259045"/>
    <xdr:sp macro="" textlink="">
      <xdr:nvSpPr>
        <xdr:cNvPr id="99" name="n_3mainValue有形固定資産減価償却率"/>
        <xdr:cNvSpPr txBox="1"/>
      </xdr:nvSpPr>
      <xdr:spPr>
        <a:xfrm>
          <a:off x="2067569" y="5694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22605</xdr:rowOff>
    </xdr:from>
    <xdr:ext cx="405111" cy="259045"/>
    <xdr:sp macro="" textlink="">
      <xdr:nvSpPr>
        <xdr:cNvPr id="100" name="n_4mainValue有形固定資産減価償却率"/>
        <xdr:cNvSpPr txBox="1"/>
      </xdr:nvSpPr>
      <xdr:spPr>
        <a:xfrm>
          <a:off x="1397009" y="5638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ついては、類似団体内平均値より高くなっている。これは、平成２９年度の災害関連事業により充当可能基金残高が減少したことが要因である。今後、庁舎建設事業等の大型事業を予定しており、公債費の増加が見込まれるため、更なる公債費の適正化に取り組んで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9486041" y="656308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9486041" y="626227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9542936" y="595765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9542936" y="56568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9542936" y="5356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xdr:cNvSpPr txBox="1"/>
      </xdr:nvSpPr>
      <xdr:spPr>
        <a:xfrm>
          <a:off x="9542936" y="50552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xdr:cNvSpPr txBox="1"/>
      </xdr:nvSpPr>
      <xdr:spPr>
        <a:xfrm>
          <a:off x="9645528" y="47544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32" name="直線コネクタ 131"/>
        <xdr:cNvCxnSpPr/>
      </xdr:nvCxnSpPr>
      <xdr:spPr>
        <a:xfrm flipV="1">
          <a:off x="13027660" y="5241453"/>
          <a:ext cx="1269" cy="1293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33" name="債務償還比率最小値テキスト"/>
        <xdr:cNvSpPr txBox="1"/>
      </xdr:nvSpPr>
      <xdr:spPr>
        <a:xfrm>
          <a:off x="13080365" y="653903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34" name="直線コネクタ 133"/>
        <xdr:cNvCxnSpPr/>
      </xdr:nvCxnSpPr>
      <xdr:spPr>
        <a:xfrm>
          <a:off x="12963525" y="65352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35" name="債務償還比率最大値テキスト"/>
        <xdr:cNvSpPr txBox="1"/>
      </xdr:nvSpPr>
      <xdr:spPr>
        <a:xfrm>
          <a:off x="13080365" y="502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36" name="直線コネクタ 135"/>
        <xdr:cNvCxnSpPr/>
      </xdr:nvCxnSpPr>
      <xdr:spPr>
        <a:xfrm>
          <a:off x="12963525" y="52414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11674</xdr:rowOff>
    </xdr:from>
    <xdr:ext cx="469744" cy="259045"/>
    <xdr:sp macro="" textlink="">
      <xdr:nvSpPr>
        <xdr:cNvPr id="137" name="債務償還比率平均値テキスト"/>
        <xdr:cNvSpPr txBox="1"/>
      </xdr:nvSpPr>
      <xdr:spPr>
        <a:xfrm>
          <a:off x="13080365" y="56276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38" name="フローチャート: 判断 137"/>
        <xdr:cNvSpPr/>
      </xdr:nvSpPr>
      <xdr:spPr>
        <a:xfrm>
          <a:off x="13001625" y="57761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80400</xdr:rowOff>
    </xdr:from>
    <xdr:to>
      <xdr:col>72</xdr:col>
      <xdr:colOff>123825</xdr:colOff>
      <xdr:row>31</xdr:row>
      <xdr:rowOff>10550</xdr:rowOff>
    </xdr:to>
    <xdr:sp macro="" textlink="">
      <xdr:nvSpPr>
        <xdr:cNvPr id="139" name="フローチャート: 判断 138"/>
        <xdr:cNvSpPr/>
      </xdr:nvSpPr>
      <xdr:spPr>
        <a:xfrm>
          <a:off x="12359005" y="5863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75619</xdr:rowOff>
    </xdr:from>
    <xdr:to>
      <xdr:col>68</xdr:col>
      <xdr:colOff>123825</xdr:colOff>
      <xdr:row>31</xdr:row>
      <xdr:rowOff>5769</xdr:rowOff>
    </xdr:to>
    <xdr:sp macro="" textlink="">
      <xdr:nvSpPr>
        <xdr:cNvPr id="140" name="フローチャート: 判断 139"/>
        <xdr:cNvSpPr/>
      </xdr:nvSpPr>
      <xdr:spPr>
        <a:xfrm>
          <a:off x="11688445" y="58591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83022</xdr:rowOff>
    </xdr:from>
    <xdr:to>
      <xdr:col>64</xdr:col>
      <xdr:colOff>123825</xdr:colOff>
      <xdr:row>31</xdr:row>
      <xdr:rowOff>13172</xdr:rowOff>
    </xdr:to>
    <xdr:sp macro="" textlink="">
      <xdr:nvSpPr>
        <xdr:cNvPr id="141" name="フローチャート: 判断 140"/>
        <xdr:cNvSpPr/>
      </xdr:nvSpPr>
      <xdr:spPr>
        <a:xfrm>
          <a:off x="11017885" y="58666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38145</xdr:rowOff>
    </xdr:from>
    <xdr:to>
      <xdr:col>60</xdr:col>
      <xdr:colOff>123825</xdr:colOff>
      <xdr:row>30</xdr:row>
      <xdr:rowOff>139745</xdr:rowOff>
    </xdr:to>
    <xdr:sp macro="" textlink="">
      <xdr:nvSpPr>
        <xdr:cNvPr id="142" name="フローチャート: 判断 141"/>
        <xdr:cNvSpPr/>
      </xdr:nvSpPr>
      <xdr:spPr>
        <a:xfrm>
          <a:off x="10347325" y="58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74077</xdr:rowOff>
    </xdr:from>
    <xdr:to>
      <xdr:col>76</xdr:col>
      <xdr:colOff>73025</xdr:colOff>
      <xdr:row>31</xdr:row>
      <xdr:rowOff>4227</xdr:rowOff>
    </xdr:to>
    <xdr:sp macro="" textlink="">
      <xdr:nvSpPr>
        <xdr:cNvPr id="148" name="楕円 147"/>
        <xdr:cNvSpPr/>
      </xdr:nvSpPr>
      <xdr:spPr>
        <a:xfrm>
          <a:off x="13001625" y="58576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52504</xdr:rowOff>
    </xdr:from>
    <xdr:ext cx="469744" cy="259045"/>
    <xdr:sp macro="" textlink="">
      <xdr:nvSpPr>
        <xdr:cNvPr id="149" name="債務償還比率該当値テキスト"/>
        <xdr:cNvSpPr txBox="1"/>
      </xdr:nvSpPr>
      <xdr:spPr>
        <a:xfrm>
          <a:off x="13080365" y="583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134684</xdr:rowOff>
    </xdr:from>
    <xdr:to>
      <xdr:col>72</xdr:col>
      <xdr:colOff>123825</xdr:colOff>
      <xdr:row>31</xdr:row>
      <xdr:rowOff>64834</xdr:rowOff>
    </xdr:to>
    <xdr:sp macro="" textlink="">
      <xdr:nvSpPr>
        <xdr:cNvPr id="150" name="楕円 149"/>
        <xdr:cNvSpPr/>
      </xdr:nvSpPr>
      <xdr:spPr>
        <a:xfrm>
          <a:off x="12359005" y="59182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124877</xdr:rowOff>
    </xdr:from>
    <xdr:to>
      <xdr:col>76</xdr:col>
      <xdr:colOff>22225</xdr:colOff>
      <xdr:row>31</xdr:row>
      <xdr:rowOff>14034</xdr:rowOff>
    </xdr:to>
    <xdr:cxnSp macro="">
      <xdr:nvCxnSpPr>
        <xdr:cNvPr id="151" name="直線コネクタ 150"/>
        <xdr:cNvCxnSpPr/>
      </xdr:nvCxnSpPr>
      <xdr:spPr>
        <a:xfrm flipV="1">
          <a:off x="12409805" y="5908457"/>
          <a:ext cx="619760" cy="5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45584</xdr:rowOff>
    </xdr:from>
    <xdr:to>
      <xdr:col>68</xdr:col>
      <xdr:colOff>123825</xdr:colOff>
      <xdr:row>31</xdr:row>
      <xdr:rowOff>147184</xdr:rowOff>
    </xdr:to>
    <xdr:sp macro="" textlink="">
      <xdr:nvSpPr>
        <xdr:cNvPr id="152" name="楕円 151"/>
        <xdr:cNvSpPr/>
      </xdr:nvSpPr>
      <xdr:spPr>
        <a:xfrm>
          <a:off x="11688445" y="59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14034</xdr:rowOff>
    </xdr:from>
    <xdr:to>
      <xdr:col>72</xdr:col>
      <xdr:colOff>73025</xdr:colOff>
      <xdr:row>31</xdr:row>
      <xdr:rowOff>96384</xdr:rowOff>
    </xdr:to>
    <xdr:cxnSp macro="">
      <xdr:nvCxnSpPr>
        <xdr:cNvPr id="153" name="直線コネクタ 152"/>
        <xdr:cNvCxnSpPr/>
      </xdr:nvCxnSpPr>
      <xdr:spPr>
        <a:xfrm flipV="1">
          <a:off x="11739245" y="5965254"/>
          <a:ext cx="670560" cy="8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152917</xdr:rowOff>
    </xdr:from>
    <xdr:to>
      <xdr:col>64</xdr:col>
      <xdr:colOff>123825</xdr:colOff>
      <xdr:row>32</xdr:row>
      <xdr:rowOff>83067</xdr:rowOff>
    </xdr:to>
    <xdr:sp macro="" textlink="">
      <xdr:nvSpPr>
        <xdr:cNvPr id="154" name="楕円 153"/>
        <xdr:cNvSpPr/>
      </xdr:nvSpPr>
      <xdr:spPr>
        <a:xfrm>
          <a:off x="11017885" y="61041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96384</xdr:rowOff>
    </xdr:from>
    <xdr:to>
      <xdr:col>68</xdr:col>
      <xdr:colOff>73025</xdr:colOff>
      <xdr:row>32</xdr:row>
      <xdr:rowOff>32267</xdr:rowOff>
    </xdr:to>
    <xdr:cxnSp macro="">
      <xdr:nvCxnSpPr>
        <xdr:cNvPr id="155" name="直線コネクタ 154"/>
        <xdr:cNvCxnSpPr/>
      </xdr:nvCxnSpPr>
      <xdr:spPr>
        <a:xfrm flipV="1">
          <a:off x="11068685" y="6047604"/>
          <a:ext cx="670560" cy="10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109737</xdr:rowOff>
    </xdr:from>
    <xdr:to>
      <xdr:col>60</xdr:col>
      <xdr:colOff>123825</xdr:colOff>
      <xdr:row>32</xdr:row>
      <xdr:rowOff>39887</xdr:rowOff>
    </xdr:to>
    <xdr:sp macro="" textlink="">
      <xdr:nvSpPr>
        <xdr:cNvPr id="156" name="楕円 155"/>
        <xdr:cNvSpPr/>
      </xdr:nvSpPr>
      <xdr:spPr>
        <a:xfrm>
          <a:off x="10347325" y="60609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160537</xdr:rowOff>
    </xdr:from>
    <xdr:to>
      <xdr:col>64</xdr:col>
      <xdr:colOff>73025</xdr:colOff>
      <xdr:row>32</xdr:row>
      <xdr:rowOff>32267</xdr:rowOff>
    </xdr:to>
    <xdr:cxnSp macro="">
      <xdr:nvCxnSpPr>
        <xdr:cNvPr id="157" name="直線コネクタ 156"/>
        <xdr:cNvCxnSpPr/>
      </xdr:nvCxnSpPr>
      <xdr:spPr>
        <a:xfrm>
          <a:off x="10398125" y="6111757"/>
          <a:ext cx="67056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27077</xdr:rowOff>
    </xdr:from>
    <xdr:ext cx="469744" cy="259045"/>
    <xdr:sp macro="" textlink="">
      <xdr:nvSpPr>
        <xdr:cNvPr id="158" name="n_1aveValue債務償還比率"/>
        <xdr:cNvSpPr txBox="1"/>
      </xdr:nvSpPr>
      <xdr:spPr>
        <a:xfrm>
          <a:off x="12185092" y="564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22296</xdr:rowOff>
    </xdr:from>
    <xdr:ext cx="469744" cy="259045"/>
    <xdr:sp macro="" textlink="">
      <xdr:nvSpPr>
        <xdr:cNvPr id="159" name="n_2aveValue債務償還比率"/>
        <xdr:cNvSpPr txBox="1"/>
      </xdr:nvSpPr>
      <xdr:spPr>
        <a:xfrm>
          <a:off x="11527232" y="563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29699</xdr:rowOff>
    </xdr:from>
    <xdr:ext cx="469744" cy="259045"/>
    <xdr:sp macro="" textlink="">
      <xdr:nvSpPr>
        <xdr:cNvPr id="160" name="n_3aveValue債務償還比率"/>
        <xdr:cNvSpPr txBox="1"/>
      </xdr:nvSpPr>
      <xdr:spPr>
        <a:xfrm>
          <a:off x="10856672" y="564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156272</xdr:rowOff>
    </xdr:from>
    <xdr:ext cx="469744" cy="259045"/>
    <xdr:sp macro="" textlink="">
      <xdr:nvSpPr>
        <xdr:cNvPr id="161" name="n_4aveValue債務償還比率"/>
        <xdr:cNvSpPr txBox="1"/>
      </xdr:nvSpPr>
      <xdr:spPr>
        <a:xfrm>
          <a:off x="10186112" y="5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55961</xdr:rowOff>
    </xdr:from>
    <xdr:ext cx="469744" cy="259045"/>
    <xdr:sp macro="" textlink="">
      <xdr:nvSpPr>
        <xdr:cNvPr id="162" name="n_1mainValue債務償還比率"/>
        <xdr:cNvSpPr txBox="1"/>
      </xdr:nvSpPr>
      <xdr:spPr>
        <a:xfrm>
          <a:off x="12185092" y="600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138311</xdr:rowOff>
    </xdr:from>
    <xdr:ext cx="469744" cy="259045"/>
    <xdr:sp macro="" textlink="">
      <xdr:nvSpPr>
        <xdr:cNvPr id="163" name="n_2mainValue債務償還比率"/>
        <xdr:cNvSpPr txBox="1"/>
      </xdr:nvSpPr>
      <xdr:spPr>
        <a:xfrm>
          <a:off x="11527232" y="608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74194</xdr:rowOff>
    </xdr:from>
    <xdr:ext cx="469744" cy="259045"/>
    <xdr:sp macro="" textlink="">
      <xdr:nvSpPr>
        <xdr:cNvPr id="164" name="n_3mainValue債務償還比率"/>
        <xdr:cNvSpPr txBox="1"/>
      </xdr:nvSpPr>
      <xdr:spPr>
        <a:xfrm>
          <a:off x="10856672" y="619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31014</xdr:rowOff>
    </xdr:from>
    <xdr:ext cx="469744" cy="259045"/>
    <xdr:sp macro="" textlink="">
      <xdr:nvSpPr>
        <xdr:cNvPr id="165" name="n_4mainValue債務償還比率"/>
        <xdr:cNvSpPr txBox="1"/>
      </xdr:nvSpPr>
      <xdr:spPr>
        <a:xfrm>
          <a:off x="10186112" y="614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16,739
16,699
79.48
11,965,975
11,598,684
302,787
5,755,498
10,648,450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xdr:cNvCxnSpPr/>
      </xdr:nvCxnSpPr>
      <xdr:spPr>
        <a:xfrm flipV="1">
          <a:off x="4086225" y="554164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xdr:cNvSpPr txBox="1"/>
      </xdr:nvSpPr>
      <xdr:spPr>
        <a:xfrm>
          <a:off x="412496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xdr:cNvCxnSpPr/>
      </xdr:nvCxnSpPr>
      <xdr:spPr>
        <a:xfrm>
          <a:off x="4020820" y="7014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xdr:cNvSpPr txBox="1"/>
      </xdr:nvSpPr>
      <xdr:spPr>
        <a:xfrm>
          <a:off x="4124960" y="532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xdr:cNvCxnSpPr/>
      </xdr:nvCxnSpPr>
      <xdr:spPr>
        <a:xfrm>
          <a:off x="4020820" y="5541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99077</xdr:rowOff>
    </xdr:from>
    <xdr:ext cx="405111" cy="259045"/>
    <xdr:sp macro="" textlink="">
      <xdr:nvSpPr>
        <xdr:cNvPr id="62" name="【道路】&#10;有形固定資産減価償却率平均値テキスト"/>
        <xdr:cNvSpPr txBox="1"/>
      </xdr:nvSpPr>
      <xdr:spPr>
        <a:xfrm>
          <a:off x="4124960" y="630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xdr:cNvSpPr/>
      </xdr:nvSpPr>
      <xdr:spPr>
        <a:xfrm>
          <a:off x="4036060" y="632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312160" y="62909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xdr:cNvSpPr/>
      </xdr:nvSpPr>
      <xdr:spPr>
        <a:xfrm>
          <a:off x="25146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xdr:cNvSpPr/>
      </xdr:nvSpPr>
      <xdr:spPr>
        <a:xfrm>
          <a:off x="17399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xdr:cNvSpPr/>
      </xdr:nvSpPr>
      <xdr:spPr>
        <a:xfrm>
          <a:off x="965200" y="62109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78740</xdr:rowOff>
    </xdr:from>
    <xdr:to>
      <xdr:col>24</xdr:col>
      <xdr:colOff>114300</xdr:colOff>
      <xdr:row>38</xdr:row>
      <xdr:rowOff>8890</xdr:rowOff>
    </xdr:to>
    <xdr:sp macro="" textlink="">
      <xdr:nvSpPr>
        <xdr:cNvPr id="73" name="楕円 72"/>
        <xdr:cNvSpPr/>
      </xdr:nvSpPr>
      <xdr:spPr>
        <a:xfrm>
          <a:off x="4036060" y="6281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101617</xdr:rowOff>
    </xdr:from>
    <xdr:ext cx="405111" cy="259045"/>
    <xdr:sp macro="" textlink="">
      <xdr:nvSpPr>
        <xdr:cNvPr id="74" name="【道路】&#10;有形固定資産減価償却率該当値テキスト"/>
        <xdr:cNvSpPr txBox="1"/>
      </xdr:nvSpPr>
      <xdr:spPr>
        <a:xfrm>
          <a:off x="4124960"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44450</xdr:rowOff>
    </xdr:from>
    <xdr:to>
      <xdr:col>20</xdr:col>
      <xdr:colOff>38100</xdr:colOff>
      <xdr:row>37</xdr:row>
      <xdr:rowOff>146050</xdr:rowOff>
    </xdr:to>
    <xdr:sp macro="" textlink="">
      <xdr:nvSpPr>
        <xdr:cNvPr id="75" name="楕円 74"/>
        <xdr:cNvSpPr/>
      </xdr:nvSpPr>
      <xdr:spPr>
        <a:xfrm>
          <a:off x="3312160" y="62471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95250</xdr:rowOff>
    </xdr:from>
    <xdr:to>
      <xdr:col>24</xdr:col>
      <xdr:colOff>63500</xdr:colOff>
      <xdr:row>37</xdr:row>
      <xdr:rowOff>129540</xdr:rowOff>
    </xdr:to>
    <xdr:cxnSp macro="">
      <xdr:nvCxnSpPr>
        <xdr:cNvPr id="76" name="直線コネクタ 75"/>
        <xdr:cNvCxnSpPr/>
      </xdr:nvCxnSpPr>
      <xdr:spPr>
        <a:xfrm>
          <a:off x="3355340" y="6297930"/>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19685</xdr:rowOff>
    </xdr:from>
    <xdr:to>
      <xdr:col>15</xdr:col>
      <xdr:colOff>101600</xdr:colOff>
      <xdr:row>37</xdr:row>
      <xdr:rowOff>121285</xdr:rowOff>
    </xdr:to>
    <xdr:sp macro="" textlink="">
      <xdr:nvSpPr>
        <xdr:cNvPr id="77" name="楕円 76"/>
        <xdr:cNvSpPr/>
      </xdr:nvSpPr>
      <xdr:spPr>
        <a:xfrm>
          <a:off x="25146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70485</xdr:rowOff>
    </xdr:from>
    <xdr:to>
      <xdr:col>19</xdr:col>
      <xdr:colOff>177800</xdr:colOff>
      <xdr:row>37</xdr:row>
      <xdr:rowOff>95250</xdr:rowOff>
    </xdr:to>
    <xdr:cxnSp macro="">
      <xdr:nvCxnSpPr>
        <xdr:cNvPr id="78" name="直線コネクタ 77"/>
        <xdr:cNvCxnSpPr/>
      </xdr:nvCxnSpPr>
      <xdr:spPr>
        <a:xfrm>
          <a:off x="2565400" y="6273165"/>
          <a:ext cx="78994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162560</xdr:rowOff>
    </xdr:from>
    <xdr:to>
      <xdr:col>10</xdr:col>
      <xdr:colOff>165100</xdr:colOff>
      <xdr:row>37</xdr:row>
      <xdr:rowOff>92710</xdr:rowOff>
    </xdr:to>
    <xdr:sp macro="" textlink="">
      <xdr:nvSpPr>
        <xdr:cNvPr id="79" name="楕円 78"/>
        <xdr:cNvSpPr/>
      </xdr:nvSpPr>
      <xdr:spPr>
        <a:xfrm>
          <a:off x="1739900" y="6197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41910</xdr:rowOff>
    </xdr:from>
    <xdr:to>
      <xdr:col>15</xdr:col>
      <xdr:colOff>50800</xdr:colOff>
      <xdr:row>37</xdr:row>
      <xdr:rowOff>70485</xdr:rowOff>
    </xdr:to>
    <xdr:cxnSp macro="">
      <xdr:nvCxnSpPr>
        <xdr:cNvPr id="80" name="直線コネクタ 79"/>
        <xdr:cNvCxnSpPr/>
      </xdr:nvCxnSpPr>
      <xdr:spPr>
        <a:xfrm>
          <a:off x="1790700" y="6244590"/>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124460</xdr:rowOff>
    </xdr:from>
    <xdr:to>
      <xdr:col>6</xdr:col>
      <xdr:colOff>38100</xdr:colOff>
      <xdr:row>37</xdr:row>
      <xdr:rowOff>54610</xdr:rowOff>
    </xdr:to>
    <xdr:sp macro="" textlink="">
      <xdr:nvSpPr>
        <xdr:cNvPr id="81" name="楕円 80"/>
        <xdr:cNvSpPr/>
      </xdr:nvSpPr>
      <xdr:spPr>
        <a:xfrm>
          <a:off x="965200" y="61595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3810</xdr:rowOff>
    </xdr:from>
    <xdr:to>
      <xdr:col>10</xdr:col>
      <xdr:colOff>114300</xdr:colOff>
      <xdr:row>37</xdr:row>
      <xdr:rowOff>41910</xdr:rowOff>
    </xdr:to>
    <xdr:cxnSp macro="">
      <xdr:nvCxnSpPr>
        <xdr:cNvPr id="82" name="直線コネクタ 81"/>
        <xdr:cNvCxnSpPr/>
      </xdr:nvCxnSpPr>
      <xdr:spPr>
        <a:xfrm>
          <a:off x="1008380" y="620649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83" name="n_1aveValue【道路】&#10;有形固定資産減価償却率"/>
        <xdr:cNvSpPr txBox="1"/>
      </xdr:nvSpPr>
      <xdr:spPr>
        <a:xfrm>
          <a:off x="317056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160037</xdr:rowOff>
    </xdr:from>
    <xdr:ext cx="405111" cy="259045"/>
    <xdr:sp macro="" textlink="">
      <xdr:nvSpPr>
        <xdr:cNvPr id="84" name="n_2aveValue【道路】&#10;有形固定資産減価償却率"/>
        <xdr:cNvSpPr txBox="1"/>
      </xdr:nvSpPr>
      <xdr:spPr>
        <a:xfrm>
          <a:off x="2385704" y="636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135272</xdr:rowOff>
    </xdr:from>
    <xdr:ext cx="405111" cy="259045"/>
    <xdr:sp macro="" textlink="">
      <xdr:nvSpPr>
        <xdr:cNvPr id="85" name="n_3aveValue【道路】&#10;有形固定資産減価償却率"/>
        <xdr:cNvSpPr txBox="1"/>
      </xdr:nvSpPr>
      <xdr:spPr>
        <a:xfrm>
          <a:off x="1611004" y="633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100982</xdr:rowOff>
    </xdr:from>
    <xdr:ext cx="405111" cy="259045"/>
    <xdr:sp macro="" textlink="">
      <xdr:nvSpPr>
        <xdr:cNvPr id="86" name="n_4aveValue【道路】&#10;有形固定資産減価償却率"/>
        <xdr:cNvSpPr txBox="1"/>
      </xdr:nvSpPr>
      <xdr:spPr>
        <a:xfrm>
          <a:off x="836304" y="630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162577</xdr:rowOff>
    </xdr:from>
    <xdr:ext cx="405111" cy="259045"/>
    <xdr:sp macro="" textlink="">
      <xdr:nvSpPr>
        <xdr:cNvPr id="87" name="n_1mainValue【道路】&#10;有形固定資産減価償却率"/>
        <xdr:cNvSpPr txBox="1"/>
      </xdr:nvSpPr>
      <xdr:spPr>
        <a:xfrm>
          <a:off x="317056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137812</xdr:rowOff>
    </xdr:from>
    <xdr:ext cx="405111" cy="259045"/>
    <xdr:sp macro="" textlink="">
      <xdr:nvSpPr>
        <xdr:cNvPr id="88" name="n_2mainValue【道路】&#10;有形固定資産減価償却率"/>
        <xdr:cNvSpPr txBox="1"/>
      </xdr:nvSpPr>
      <xdr:spPr>
        <a:xfrm>
          <a:off x="238570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9" name="n_3mainValue【道路】&#10;有形固定資産減価償却率"/>
        <xdr:cNvSpPr txBox="1"/>
      </xdr:nvSpPr>
      <xdr:spPr>
        <a:xfrm>
          <a:off x="161100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71137</xdr:rowOff>
    </xdr:from>
    <xdr:ext cx="405111" cy="259045"/>
    <xdr:sp macro="" textlink="">
      <xdr:nvSpPr>
        <xdr:cNvPr id="90" name="n_4mainValue【道路】&#10;有形固定資産減価償却率"/>
        <xdr:cNvSpPr txBox="1"/>
      </xdr:nvSpPr>
      <xdr:spPr>
        <a:xfrm>
          <a:off x="83630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4" name="直線コネクタ 113"/>
        <xdr:cNvCxnSpPr/>
      </xdr:nvCxnSpPr>
      <xdr:spPr>
        <a:xfrm flipV="1">
          <a:off x="9219565" y="5569648"/>
          <a:ext cx="0" cy="135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5" name="【道路】&#10;一人当たり延長最小値テキスト"/>
        <xdr:cNvSpPr txBox="1"/>
      </xdr:nvSpPr>
      <xdr:spPr>
        <a:xfrm>
          <a:off x="9258300" y="692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6" name="直線コネクタ 115"/>
        <xdr:cNvCxnSpPr/>
      </xdr:nvCxnSpPr>
      <xdr:spPr>
        <a:xfrm>
          <a:off x="9154160" y="69236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7" name="【道路】&#10;一人当たり延長最大値テキスト"/>
        <xdr:cNvSpPr txBox="1"/>
      </xdr:nvSpPr>
      <xdr:spPr>
        <a:xfrm>
          <a:off x="9258300" y="535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8" name="直線コネクタ 117"/>
        <xdr:cNvCxnSpPr/>
      </xdr:nvCxnSpPr>
      <xdr:spPr>
        <a:xfrm>
          <a:off x="9154160" y="55696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32313</xdr:rowOff>
    </xdr:from>
    <xdr:ext cx="534377" cy="259045"/>
    <xdr:sp macro="" textlink="">
      <xdr:nvSpPr>
        <xdr:cNvPr id="119" name="【道路】&#10;一人当たり延長平均値テキスト"/>
        <xdr:cNvSpPr txBox="1"/>
      </xdr:nvSpPr>
      <xdr:spPr>
        <a:xfrm>
          <a:off x="9258300" y="623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20" name="フローチャート: 判断 119"/>
        <xdr:cNvSpPr/>
      </xdr:nvSpPr>
      <xdr:spPr>
        <a:xfrm>
          <a:off x="9192260" y="63797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45783</xdr:rowOff>
    </xdr:from>
    <xdr:to>
      <xdr:col>50</xdr:col>
      <xdr:colOff>165100</xdr:colOff>
      <xdr:row>38</xdr:row>
      <xdr:rowOff>147383</xdr:rowOff>
    </xdr:to>
    <xdr:sp macro="" textlink="">
      <xdr:nvSpPr>
        <xdr:cNvPr id="121" name="フローチャート: 判断 120"/>
        <xdr:cNvSpPr/>
      </xdr:nvSpPr>
      <xdr:spPr>
        <a:xfrm>
          <a:off x="8445500" y="64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60033</xdr:rowOff>
    </xdr:from>
    <xdr:to>
      <xdr:col>46</xdr:col>
      <xdr:colOff>38100</xdr:colOff>
      <xdr:row>38</xdr:row>
      <xdr:rowOff>161633</xdr:rowOff>
    </xdr:to>
    <xdr:sp macro="" textlink="">
      <xdr:nvSpPr>
        <xdr:cNvPr id="122" name="フローチャート: 判断 121"/>
        <xdr:cNvSpPr/>
      </xdr:nvSpPr>
      <xdr:spPr>
        <a:xfrm>
          <a:off x="7670800" y="64303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54204</xdr:rowOff>
    </xdr:from>
    <xdr:to>
      <xdr:col>41</xdr:col>
      <xdr:colOff>101600</xdr:colOff>
      <xdr:row>38</xdr:row>
      <xdr:rowOff>155804</xdr:rowOff>
    </xdr:to>
    <xdr:sp macro="" textlink="">
      <xdr:nvSpPr>
        <xdr:cNvPr id="123" name="フローチャート: 判断 122"/>
        <xdr:cNvSpPr/>
      </xdr:nvSpPr>
      <xdr:spPr>
        <a:xfrm>
          <a:off x="6873240" y="6424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44145</xdr:rowOff>
    </xdr:from>
    <xdr:to>
      <xdr:col>36</xdr:col>
      <xdr:colOff>165100</xdr:colOff>
      <xdr:row>38</xdr:row>
      <xdr:rowOff>145745</xdr:rowOff>
    </xdr:to>
    <xdr:sp macro="" textlink="">
      <xdr:nvSpPr>
        <xdr:cNvPr id="124" name="フローチャート: 判断 123"/>
        <xdr:cNvSpPr/>
      </xdr:nvSpPr>
      <xdr:spPr>
        <a:xfrm>
          <a:off x="6098540" y="641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2997</xdr:rowOff>
    </xdr:from>
    <xdr:to>
      <xdr:col>55</xdr:col>
      <xdr:colOff>50800</xdr:colOff>
      <xdr:row>40</xdr:row>
      <xdr:rowOff>104597</xdr:rowOff>
    </xdr:to>
    <xdr:sp macro="" textlink="">
      <xdr:nvSpPr>
        <xdr:cNvPr id="130" name="楕円 129"/>
        <xdr:cNvSpPr/>
      </xdr:nvSpPr>
      <xdr:spPr>
        <a:xfrm>
          <a:off x="9192260" y="67085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152874</xdr:rowOff>
    </xdr:from>
    <xdr:ext cx="469744" cy="259045"/>
    <xdr:sp macro="" textlink="">
      <xdr:nvSpPr>
        <xdr:cNvPr id="131" name="【道路】&#10;一人当たり延長該当値テキスト"/>
        <xdr:cNvSpPr txBox="1"/>
      </xdr:nvSpPr>
      <xdr:spPr>
        <a:xfrm>
          <a:off x="9258300" y="6690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11188</xdr:rowOff>
    </xdr:from>
    <xdr:to>
      <xdr:col>50</xdr:col>
      <xdr:colOff>165100</xdr:colOff>
      <xdr:row>40</xdr:row>
      <xdr:rowOff>112788</xdr:rowOff>
    </xdr:to>
    <xdr:sp macro="" textlink="">
      <xdr:nvSpPr>
        <xdr:cNvPr id="132" name="楕円 131"/>
        <xdr:cNvSpPr/>
      </xdr:nvSpPr>
      <xdr:spPr>
        <a:xfrm>
          <a:off x="8445500" y="671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53797</xdr:rowOff>
    </xdr:from>
    <xdr:to>
      <xdr:col>55</xdr:col>
      <xdr:colOff>0</xdr:colOff>
      <xdr:row>40</xdr:row>
      <xdr:rowOff>61988</xdr:rowOff>
    </xdr:to>
    <xdr:cxnSp macro="">
      <xdr:nvCxnSpPr>
        <xdr:cNvPr id="133" name="直線コネクタ 132"/>
        <xdr:cNvCxnSpPr/>
      </xdr:nvCxnSpPr>
      <xdr:spPr>
        <a:xfrm flipV="1">
          <a:off x="8496300" y="6759397"/>
          <a:ext cx="7239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20066</xdr:rowOff>
    </xdr:from>
    <xdr:to>
      <xdr:col>46</xdr:col>
      <xdr:colOff>38100</xdr:colOff>
      <xdr:row>40</xdr:row>
      <xdr:rowOff>121666</xdr:rowOff>
    </xdr:to>
    <xdr:sp macro="" textlink="">
      <xdr:nvSpPr>
        <xdr:cNvPr id="134" name="楕円 133"/>
        <xdr:cNvSpPr/>
      </xdr:nvSpPr>
      <xdr:spPr>
        <a:xfrm>
          <a:off x="7670800" y="67256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61988</xdr:rowOff>
    </xdr:from>
    <xdr:to>
      <xdr:col>50</xdr:col>
      <xdr:colOff>114300</xdr:colOff>
      <xdr:row>40</xdr:row>
      <xdr:rowOff>70866</xdr:rowOff>
    </xdr:to>
    <xdr:cxnSp macro="">
      <xdr:nvCxnSpPr>
        <xdr:cNvPr id="135" name="直線コネクタ 134"/>
        <xdr:cNvCxnSpPr/>
      </xdr:nvCxnSpPr>
      <xdr:spPr>
        <a:xfrm flipV="1">
          <a:off x="7713980" y="6767588"/>
          <a:ext cx="78232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27495</xdr:rowOff>
    </xdr:from>
    <xdr:to>
      <xdr:col>41</xdr:col>
      <xdr:colOff>101600</xdr:colOff>
      <xdr:row>40</xdr:row>
      <xdr:rowOff>129095</xdr:rowOff>
    </xdr:to>
    <xdr:sp macro="" textlink="">
      <xdr:nvSpPr>
        <xdr:cNvPr id="136" name="楕円 135"/>
        <xdr:cNvSpPr/>
      </xdr:nvSpPr>
      <xdr:spPr>
        <a:xfrm>
          <a:off x="6873240" y="673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70866</xdr:rowOff>
    </xdr:from>
    <xdr:to>
      <xdr:col>45</xdr:col>
      <xdr:colOff>177800</xdr:colOff>
      <xdr:row>40</xdr:row>
      <xdr:rowOff>78295</xdr:rowOff>
    </xdr:to>
    <xdr:cxnSp macro="">
      <xdr:nvCxnSpPr>
        <xdr:cNvPr id="137" name="直線コネクタ 136"/>
        <xdr:cNvCxnSpPr/>
      </xdr:nvCxnSpPr>
      <xdr:spPr>
        <a:xfrm flipV="1">
          <a:off x="6924040" y="6776466"/>
          <a:ext cx="78994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56147</xdr:rowOff>
    </xdr:from>
    <xdr:to>
      <xdr:col>36</xdr:col>
      <xdr:colOff>165100</xdr:colOff>
      <xdr:row>39</xdr:row>
      <xdr:rowOff>157747</xdr:rowOff>
    </xdr:to>
    <xdr:sp macro="" textlink="">
      <xdr:nvSpPr>
        <xdr:cNvPr id="138" name="楕円 137"/>
        <xdr:cNvSpPr/>
      </xdr:nvSpPr>
      <xdr:spPr>
        <a:xfrm>
          <a:off x="6098540" y="659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106947</xdr:rowOff>
    </xdr:from>
    <xdr:to>
      <xdr:col>41</xdr:col>
      <xdr:colOff>50800</xdr:colOff>
      <xdr:row>40</xdr:row>
      <xdr:rowOff>78295</xdr:rowOff>
    </xdr:to>
    <xdr:cxnSp macro="">
      <xdr:nvCxnSpPr>
        <xdr:cNvPr id="139" name="直線コネクタ 138"/>
        <xdr:cNvCxnSpPr/>
      </xdr:nvCxnSpPr>
      <xdr:spPr>
        <a:xfrm>
          <a:off x="6149340" y="6644907"/>
          <a:ext cx="774700" cy="13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163911</xdr:rowOff>
    </xdr:from>
    <xdr:ext cx="534377" cy="259045"/>
    <xdr:sp macro="" textlink="">
      <xdr:nvSpPr>
        <xdr:cNvPr id="140" name="n_1aveValue【道路】&#10;一人当たり延長"/>
        <xdr:cNvSpPr txBox="1"/>
      </xdr:nvSpPr>
      <xdr:spPr>
        <a:xfrm>
          <a:off x="8239271" y="619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6710</xdr:rowOff>
    </xdr:from>
    <xdr:ext cx="534377" cy="259045"/>
    <xdr:sp macro="" textlink="">
      <xdr:nvSpPr>
        <xdr:cNvPr id="141" name="n_2aveValue【道路】&#10;一人当たり延長"/>
        <xdr:cNvSpPr txBox="1"/>
      </xdr:nvSpPr>
      <xdr:spPr>
        <a:xfrm>
          <a:off x="7477271" y="620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881</xdr:rowOff>
    </xdr:from>
    <xdr:ext cx="534377" cy="259045"/>
    <xdr:sp macro="" textlink="">
      <xdr:nvSpPr>
        <xdr:cNvPr id="142" name="n_3aveValue【道路】&#10;一人当たり延長"/>
        <xdr:cNvSpPr txBox="1"/>
      </xdr:nvSpPr>
      <xdr:spPr>
        <a:xfrm>
          <a:off x="6702571" y="620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162272</xdr:rowOff>
    </xdr:from>
    <xdr:ext cx="534377" cy="259045"/>
    <xdr:sp macro="" textlink="">
      <xdr:nvSpPr>
        <xdr:cNvPr id="143" name="n_4aveValue【道路】&#10;一人当たり延長"/>
        <xdr:cNvSpPr txBox="1"/>
      </xdr:nvSpPr>
      <xdr:spPr>
        <a:xfrm>
          <a:off x="5905011" y="619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103915</xdr:rowOff>
    </xdr:from>
    <xdr:ext cx="469744" cy="259045"/>
    <xdr:sp macro="" textlink="">
      <xdr:nvSpPr>
        <xdr:cNvPr id="144" name="n_1mainValue【道路】&#10;一人当たり延長"/>
        <xdr:cNvSpPr txBox="1"/>
      </xdr:nvSpPr>
      <xdr:spPr>
        <a:xfrm>
          <a:off x="8271587" y="680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112793</xdr:rowOff>
    </xdr:from>
    <xdr:ext cx="469744" cy="259045"/>
    <xdr:sp macro="" textlink="">
      <xdr:nvSpPr>
        <xdr:cNvPr id="145" name="n_2mainValue【道路】&#10;一人当たり延長"/>
        <xdr:cNvSpPr txBox="1"/>
      </xdr:nvSpPr>
      <xdr:spPr>
        <a:xfrm>
          <a:off x="7509587" y="68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120222</xdr:rowOff>
    </xdr:from>
    <xdr:ext cx="469744" cy="259045"/>
    <xdr:sp macro="" textlink="">
      <xdr:nvSpPr>
        <xdr:cNvPr id="146" name="n_3mainValue【道路】&#10;一人当たり延長"/>
        <xdr:cNvSpPr txBox="1"/>
      </xdr:nvSpPr>
      <xdr:spPr>
        <a:xfrm>
          <a:off x="6712027" y="682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148874</xdr:rowOff>
    </xdr:from>
    <xdr:ext cx="534377" cy="259045"/>
    <xdr:sp macro="" textlink="">
      <xdr:nvSpPr>
        <xdr:cNvPr id="147" name="n_4mainValue【道路】&#10;一人当たり延長"/>
        <xdr:cNvSpPr txBox="1"/>
      </xdr:nvSpPr>
      <xdr:spPr>
        <a:xfrm>
          <a:off x="5905011" y="668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73" name="直線コネクタ 172"/>
        <xdr:cNvCxnSpPr/>
      </xdr:nvCxnSpPr>
      <xdr:spPr>
        <a:xfrm flipV="1">
          <a:off x="4086225" y="9311640"/>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74" name="【橋りょう・トンネル】&#10;有形固定資産減価償却率最小値テキスト"/>
        <xdr:cNvSpPr txBox="1"/>
      </xdr:nvSpPr>
      <xdr:spPr>
        <a:xfrm>
          <a:off x="4124960" y="1081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75" name="直線コネクタ 174"/>
        <xdr:cNvCxnSpPr/>
      </xdr:nvCxnSpPr>
      <xdr:spPr>
        <a:xfrm>
          <a:off x="4020820" y="108122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6" name="【橋りょう・トンネル】&#10;有形固定資産減価償却率最大値テキスト"/>
        <xdr:cNvSpPr txBox="1"/>
      </xdr:nvSpPr>
      <xdr:spPr>
        <a:xfrm>
          <a:off x="4124960" y="90906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xdr:cNvCxnSpPr/>
      </xdr:nvCxnSpPr>
      <xdr:spPr>
        <a:xfrm>
          <a:off x="4020820" y="9311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2739</xdr:rowOff>
    </xdr:from>
    <xdr:ext cx="405111" cy="259045"/>
    <xdr:sp macro="" textlink="">
      <xdr:nvSpPr>
        <xdr:cNvPr id="178" name="【橋りょう・トンネル】&#10;有形固定資産減価償却率平均値テキスト"/>
        <xdr:cNvSpPr txBox="1"/>
      </xdr:nvSpPr>
      <xdr:spPr>
        <a:xfrm>
          <a:off x="4124960" y="10228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9" name="フローチャート: 判断 178"/>
        <xdr:cNvSpPr/>
      </xdr:nvSpPr>
      <xdr:spPr>
        <a:xfrm>
          <a:off x="4036060" y="102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xdr:cNvSpPr/>
      </xdr:nvSpPr>
      <xdr:spPr>
        <a:xfrm>
          <a:off x="3312160" y="10179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123916</xdr:rowOff>
    </xdr:from>
    <xdr:to>
      <xdr:col>15</xdr:col>
      <xdr:colOff>101600</xdr:colOff>
      <xdr:row>61</xdr:row>
      <xdr:rowOff>54066</xdr:rowOff>
    </xdr:to>
    <xdr:sp macro="" textlink="">
      <xdr:nvSpPr>
        <xdr:cNvPr id="181" name="フローチャート: 判断 180"/>
        <xdr:cNvSpPr/>
      </xdr:nvSpPr>
      <xdr:spPr>
        <a:xfrm>
          <a:off x="2514600" y="101823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82" name="フローチャート: 判断 181"/>
        <xdr:cNvSpPr/>
      </xdr:nvSpPr>
      <xdr:spPr>
        <a:xfrm>
          <a:off x="1739900" y="101594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83" name="フローチャート: 判断 182"/>
        <xdr:cNvSpPr/>
      </xdr:nvSpPr>
      <xdr:spPr>
        <a:xfrm>
          <a:off x="965200" y="101300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138612</xdr:rowOff>
    </xdr:from>
    <xdr:to>
      <xdr:col>24</xdr:col>
      <xdr:colOff>114300</xdr:colOff>
      <xdr:row>60</xdr:row>
      <xdr:rowOff>68762</xdr:rowOff>
    </xdr:to>
    <xdr:sp macro="" textlink="">
      <xdr:nvSpPr>
        <xdr:cNvPr id="189" name="楕円 188"/>
        <xdr:cNvSpPr/>
      </xdr:nvSpPr>
      <xdr:spPr>
        <a:xfrm>
          <a:off x="4036060" y="100293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161489</xdr:rowOff>
    </xdr:from>
    <xdr:ext cx="405111" cy="259045"/>
    <xdr:sp macro="" textlink="">
      <xdr:nvSpPr>
        <xdr:cNvPr id="190" name="【橋りょう・トンネル】&#10;有形固定資産減価償却率該当値テキスト"/>
        <xdr:cNvSpPr txBox="1"/>
      </xdr:nvSpPr>
      <xdr:spPr>
        <a:xfrm>
          <a:off x="4124960" y="9884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125549</xdr:rowOff>
    </xdr:from>
    <xdr:to>
      <xdr:col>20</xdr:col>
      <xdr:colOff>38100</xdr:colOff>
      <xdr:row>60</xdr:row>
      <xdr:rowOff>55699</xdr:rowOff>
    </xdr:to>
    <xdr:sp macro="" textlink="">
      <xdr:nvSpPr>
        <xdr:cNvPr id="191" name="楕円 190"/>
        <xdr:cNvSpPr/>
      </xdr:nvSpPr>
      <xdr:spPr>
        <a:xfrm>
          <a:off x="3312160" y="100163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4899</xdr:rowOff>
    </xdr:from>
    <xdr:to>
      <xdr:col>24</xdr:col>
      <xdr:colOff>63500</xdr:colOff>
      <xdr:row>60</xdr:row>
      <xdr:rowOff>17962</xdr:rowOff>
    </xdr:to>
    <xdr:cxnSp macro="">
      <xdr:nvCxnSpPr>
        <xdr:cNvPr id="192" name="直線コネクタ 191"/>
        <xdr:cNvCxnSpPr/>
      </xdr:nvCxnSpPr>
      <xdr:spPr>
        <a:xfrm>
          <a:off x="3355340" y="10063299"/>
          <a:ext cx="7315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107587</xdr:rowOff>
    </xdr:from>
    <xdr:to>
      <xdr:col>15</xdr:col>
      <xdr:colOff>101600</xdr:colOff>
      <xdr:row>60</xdr:row>
      <xdr:rowOff>37737</xdr:rowOff>
    </xdr:to>
    <xdr:sp macro="" textlink="">
      <xdr:nvSpPr>
        <xdr:cNvPr id="193" name="楕円 192"/>
        <xdr:cNvSpPr/>
      </xdr:nvSpPr>
      <xdr:spPr>
        <a:xfrm>
          <a:off x="2514600" y="99983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158387</xdr:rowOff>
    </xdr:from>
    <xdr:to>
      <xdr:col>19</xdr:col>
      <xdr:colOff>177800</xdr:colOff>
      <xdr:row>60</xdr:row>
      <xdr:rowOff>4899</xdr:rowOff>
    </xdr:to>
    <xdr:cxnSp macro="">
      <xdr:nvCxnSpPr>
        <xdr:cNvPr id="194" name="直線コネクタ 193"/>
        <xdr:cNvCxnSpPr/>
      </xdr:nvCxnSpPr>
      <xdr:spPr>
        <a:xfrm>
          <a:off x="2565400" y="10049147"/>
          <a:ext cx="78994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92891</xdr:rowOff>
    </xdr:from>
    <xdr:to>
      <xdr:col>10</xdr:col>
      <xdr:colOff>165100</xdr:colOff>
      <xdr:row>60</xdr:row>
      <xdr:rowOff>23041</xdr:rowOff>
    </xdr:to>
    <xdr:sp macro="" textlink="">
      <xdr:nvSpPr>
        <xdr:cNvPr id="195" name="楕円 194"/>
        <xdr:cNvSpPr/>
      </xdr:nvSpPr>
      <xdr:spPr>
        <a:xfrm>
          <a:off x="1739900" y="99836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143691</xdr:rowOff>
    </xdr:from>
    <xdr:to>
      <xdr:col>15</xdr:col>
      <xdr:colOff>50800</xdr:colOff>
      <xdr:row>59</xdr:row>
      <xdr:rowOff>158387</xdr:rowOff>
    </xdr:to>
    <xdr:cxnSp macro="">
      <xdr:nvCxnSpPr>
        <xdr:cNvPr id="196" name="直線コネクタ 195"/>
        <xdr:cNvCxnSpPr/>
      </xdr:nvCxnSpPr>
      <xdr:spPr>
        <a:xfrm>
          <a:off x="1790700" y="10034451"/>
          <a:ext cx="7747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71665</xdr:rowOff>
    </xdr:from>
    <xdr:to>
      <xdr:col>6</xdr:col>
      <xdr:colOff>38100</xdr:colOff>
      <xdr:row>60</xdr:row>
      <xdr:rowOff>1815</xdr:rowOff>
    </xdr:to>
    <xdr:sp macro="" textlink="">
      <xdr:nvSpPr>
        <xdr:cNvPr id="197" name="楕円 196"/>
        <xdr:cNvSpPr/>
      </xdr:nvSpPr>
      <xdr:spPr>
        <a:xfrm>
          <a:off x="965200" y="99624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122465</xdr:rowOff>
    </xdr:from>
    <xdr:to>
      <xdr:col>10</xdr:col>
      <xdr:colOff>114300</xdr:colOff>
      <xdr:row>59</xdr:row>
      <xdr:rowOff>143691</xdr:rowOff>
    </xdr:to>
    <xdr:cxnSp macro="">
      <xdr:nvCxnSpPr>
        <xdr:cNvPr id="198" name="直線コネクタ 197"/>
        <xdr:cNvCxnSpPr/>
      </xdr:nvCxnSpPr>
      <xdr:spPr>
        <a:xfrm>
          <a:off x="1008380" y="10013225"/>
          <a:ext cx="78232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41927</xdr:rowOff>
    </xdr:from>
    <xdr:ext cx="405111" cy="259045"/>
    <xdr:sp macro="" textlink="">
      <xdr:nvSpPr>
        <xdr:cNvPr id="199" name="n_1aveValue【橋りょう・トンネル】&#10;有形固定資産減価償却率"/>
        <xdr:cNvSpPr txBox="1"/>
      </xdr:nvSpPr>
      <xdr:spPr>
        <a:xfrm>
          <a:off x="317056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45193</xdr:rowOff>
    </xdr:from>
    <xdr:ext cx="405111" cy="259045"/>
    <xdr:sp macro="" textlink="">
      <xdr:nvSpPr>
        <xdr:cNvPr id="200" name="n_2aveValue【橋りょう・トンネル】&#10;有形固定資産減価償却率"/>
        <xdr:cNvSpPr txBox="1"/>
      </xdr:nvSpPr>
      <xdr:spPr>
        <a:xfrm>
          <a:off x="2385704" y="1027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22333</xdr:rowOff>
    </xdr:from>
    <xdr:ext cx="405111" cy="259045"/>
    <xdr:sp macro="" textlink="">
      <xdr:nvSpPr>
        <xdr:cNvPr id="201" name="n_3aveValue【橋りょう・トンネル】&#10;有形固定資産減価償却率"/>
        <xdr:cNvSpPr txBox="1"/>
      </xdr:nvSpPr>
      <xdr:spPr>
        <a:xfrm>
          <a:off x="1611004" y="1024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164392</xdr:rowOff>
    </xdr:from>
    <xdr:ext cx="405111" cy="259045"/>
    <xdr:sp macro="" textlink="">
      <xdr:nvSpPr>
        <xdr:cNvPr id="202" name="n_4aveValue【橋りょう・トンネル】&#10;有形固定資産減価償却率"/>
        <xdr:cNvSpPr txBox="1"/>
      </xdr:nvSpPr>
      <xdr:spPr>
        <a:xfrm>
          <a:off x="836304" y="1022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72226</xdr:rowOff>
    </xdr:from>
    <xdr:ext cx="405111" cy="259045"/>
    <xdr:sp macro="" textlink="">
      <xdr:nvSpPr>
        <xdr:cNvPr id="203" name="n_1mainValue【橋りょう・トンネル】&#10;有形固定資産減価償却率"/>
        <xdr:cNvSpPr txBox="1"/>
      </xdr:nvSpPr>
      <xdr:spPr>
        <a:xfrm>
          <a:off x="3170564" y="979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54264</xdr:rowOff>
    </xdr:from>
    <xdr:ext cx="405111" cy="259045"/>
    <xdr:sp macro="" textlink="">
      <xdr:nvSpPr>
        <xdr:cNvPr id="204" name="n_2mainValue【橋りょう・トンネル】&#10;有形固定資産減価償却率"/>
        <xdr:cNvSpPr txBox="1"/>
      </xdr:nvSpPr>
      <xdr:spPr>
        <a:xfrm>
          <a:off x="2385704" y="977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39568</xdr:rowOff>
    </xdr:from>
    <xdr:ext cx="405111" cy="259045"/>
    <xdr:sp macro="" textlink="">
      <xdr:nvSpPr>
        <xdr:cNvPr id="205" name="n_3mainValue【橋りょう・トンネル】&#10;有形固定資産減価償却率"/>
        <xdr:cNvSpPr txBox="1"/>
      </xdr:nvSpPr>
      <xdr:spPr>
        <a:xfrm>
          <a:off x="1611004" y="9762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18342</xdr:rowOff>
    </xdr:from>
    <xdr:ext cx="405111" cy="259045"/>
    <xdr:sp macro="" textlink="">
      <xdr:nvSpPr>
        <xdr:cNvPr id="206" name="n_4mainValue【橋りょう・トンネル】&#10;有形固定資産減価償却率"/>
        <xdr:cNvSpPr txBox="1"/>
      </xdr:nvSpPr>
      <xdr:spPr>
        <a:xfrm>
          <a:off x="836304" y="974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32" name="直線コネクタ 231"/>
        <xdr:cNvCxnSpPr/>
      </xdr:nvCxnSpPr>
      <xdr:spPr>
        <a:xfrm flipV="1">
          <a:off x="9219565" y="9389925"/>
          <a:ext cx="0" cy="1467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33" name="【橋りょう・トンネル】&#10;一人当たり有形固定資産（償却資産）額最小値テキスト"/>
        <xdr:cNvSpPr txBox="1"/>
      </xdr:nvSpPr>
      <xdr:spPr>
        <a:xfrm>
          <a:off x="9258300" y="10860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34" name="直線コネクタ 233"/>
        <xdr:cNvCxnSpPr/>
      </xdr:nvCxnSpPr>
      <xdr:spPr>
        <a:xfrm>
          <a:off x="9154160" y="10856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35" name="【橋りょう・トンネル】&#10;一人当たり有形固定資産（償却資産）額最大値テキスト"/>
        <xdr:cNvSpPr txBox="1"/>
      </xdr:nvSpPr>
      <xdr:spPr>
        <a:xfrm>
          <a:off x="9258300" y="9172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36" name="直線コネクタ 235"/>
        <xdr:cNvCxnSpPr/>
      </xdr:nvCxnSpPr>
      <xdr:spPr>
        <a:xfrm>
          <a:off x="9154160" y="93899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132457</xdr:rowOff>
    </xdr:from>
    <xdr:ext cx="599010" cy="259045"/>
    <xdr:sp macro="" textlink="">
      <xdr:nvSpPr>
        <xdr:cNvPr id="237" name="【橋りょう・トンネル】&#10;一人当たり有形固定資産（償却資産）額平均値テキスト"/>
        <xdr:cNvSpPr txBox="1"/>
      </xdr:nvSpPr>
      <xdr:spPr>
        <a:xfrm>
          <a:off x="9258300" y="103584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38" name="フローチャート: 判断 237"/>
        <xdr:cNvSpPr/>
      </xdr:nvSpPr>
      <xdr:spPr>
        <a:xfrm>
          <a:off x="9192260" y="103800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25150</xdr:rowOff>
    </xdr:from>
    <xdr:to>
      <xdr:col>50</xdr:col>
      <xdr:colOff>165100</xdr:colOff>
      <xdr:row>62</xdr:row>
      <xdr:rowOff>126750</xdr:rowOff>
    </xdr:to>
    <xdr:sp macro="" textlink="">
      <xdr:nvSpPr>
        <xdr:cNvPr id="239" name="フローチャート: 判断 238"/>
        <xdr:cNvSpPr/>
      </xdr:nvSpPr>
      <xdr:spPr>
        <a:xfrm>
          <a:off x="8445500" y="1041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49084</xdr:rowOff>
    </xdr:from>
    <xdr:to>
      <xdr:col>46</xdr:col>
      <xdr:colOff>38100</xdr:colOff>
      <xdr:row>62</xdr:row>
      <xdr:rowOff>150684</xdr:rowOff>
    </xdr:to>
    <xdr:sp macro="" textlink="">
      <xdr:nvSpPr>
        <xdr:cNvPr id="240" name="フローチャート: 判断 239"/>
        <xdr:cNvSpPr/>
      </xdr:nvSpPr>
      <xdr:spPr>
        <a:xfrm>
          <a:off x="7670800" y="104427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44446</xdr:rowOff>
    </xdr:from>
    <xdr:to>
      <xdr:col>41</xdr:col>
      <xdr:colOff>101600</xdr:colOff>
      <xdr:row>62</xdr:row>
      <xdr:rowOff>146046</xdr:rowOff>
    </xdr:to>
    <xdr:sp macro="" textlink="">
      <xdr:nvSpPr>
        <xdr:cNvPr id="241" name="フローチャート: 判断 240"/>
        <xdr:cNvSpPr/>
      </xdr:nvSpPr>
      <xdr:spPr>
        <a:xfrm>
          <a:off x="6873240" y="1043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31408</xdr:rowOff>
    </xdr:from>
    <xdr:to>
      <xdr:col>36</xdr:col>
      <xdr:colOff>165100</xdr:colOff>
      <xdr:row>62</xdr:row>
      <xdr:rowOff>133008</xdr:rowOff>
    </xdr:to>
    <xdr:sp macro="" textlink="">
      <xdr:nvSpPr>
        <xdr:cNvPr id="242" name="フローチャート: 判断 241"/>
        <xdr:cNvSpPr/>
      </xdr:nvSpPr>
      <xdr:spPr>
        <a:xfrm>
          <a:off x="6098540" y="104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128088</xdr:rowOff>
    </xdr:from>
    <xdr:to>
      <xdr:col>55</xdr:col>
      <xdr:colOff>50800</xdr:colOff>
      <xdr:row>57</xdr:row>
      <xdr:rowOff>58238</xdr:rowOff>
    </xdr:to>
    <xdr:sp macro="" textlink="">
      <xdr:nvSpPr>
        <xdr:cNvPr id="248" name="楕円 247"/>
        <xdr:cNvSpPr/>
      </xdr:nvSpPr>
      <xdr:spPr>
        <a:xfrm>
          <a:off x="9192260" y="95159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150965</xdr:rowOff>
    </xdr:from>
    <xdr:ext cx="599010" cy="259045"/>
    <xdr:sp macro="" textlink="">
      <xdr:nvSpPr>
        <xdr:cNvPr id="249" name="【橋りょう・トンネル】&#10;一人当たり有形固定資産（償却資産）額該当値テキスト"/>
        <xdr:cNvSpPr txBox="1"/>
      </xdr:nvSpPr>
      <xdr:spPr>
        <a:xfrm>
          <a:off x="9258300" y="937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137</xdr:rowOff>
    </xdr:from>
    <xdr:to>
      <xdr:col>50</xdr:col>
      <xdr:colOff>165100</xdr:colOff>
      <xdr:row>57</xdr:row>
      <xdr:rowOff>101737</xdr:rowOff>
    </xdr:to>
    <xdr:sp macro="" textlink="">
      <xdr:nvSpPr>
        <xdr:cNvPr id="250" name="楕円 249"/>
        <xdr:cNvSpPr/>
      </xdr:nvSpPr>
      <xdr:spPr>
        <a:xfrm>
          <a:off x="8445500" y="955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7438</xdr:rowOff>
    </xdr:from>
    <xdr:to>
      <xdr:col>55</xdr:col>
      <xdr:colOff>0</xdr:colOff>
      <xdr:row>57</xdr:row>
      <xdr:rowOff>50937</xdr:rowOff>
    </xdr:to>
    <xdr:cxnSp macro="">
      <xdr:nvCxnSpPr>
        <xdr:cNvPr id="251" name="直線コネクタ 250"/>
        <xdr:cNvCxnSpPr/>
      </xdr:nvCxnSpPr>
      <xdr:spPr>
        <a:xfrm flipV="1">
          <a:off x="8496300" y="9562918"/>
          <a:ext cx="723900" cy="4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40096</xdr:rowOff>
    </xdr:from>
    <xdr:to>
      <xdr:col>46</xdr:col>
      <xdr:colOff>38100</xdr:colOff>
      <xdr:row>57</xdr:row>
      <xdr:rowOff>141696</xdr:rowOff>
    </xdr:to>
    <xdr:sp macro="" textlink="">
      <xdr:nvSpPr>
        <xdr:cNvPr id="252" name="楕円 251"/>
        <xdr:cNvSpPr/>
      </xdr:nvSpPr>
      <xdr:spPr>
        <a:xfrm>
          <a:off x="7670800" y="95955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50937</xdr:rowOff>
    </xdr:from>
    <xdr:to>
      <xdr:col>50</xdr:col>
      <xdr:colOff>114300</xdr:colOff>
      <xdr:row>57</xdr:row>
      <xdr:rowOff>90896</xdr:rowOff>
    </xdr:to>
    <xdr:cxnSp macro="">
      <xdr:nvCxnSpPr>
        <xdr:cNvPr id="253" name="直線コネクタ 252"/>
        <xdr:cNvCxnSpPr/>
      </xdr:nvCxnSpPr>
      <xdr:spPr>
        <a:xfrm flipV="1">
          <a:off x="7713980" y="9606417"/>
          <a:ext cx="782320" cy="3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77972</xdr:rowOff>
    </xdr:from>
    <xdr:to>
      <xdr:col>41</xdr:col>
      <xdr:colOff>101600</xdr:colOff>
      <xdr:row>58</xdr:row>
      <xdr:rowOff>8122</xdr:rowOff>
    </xdr:to>
    <xdr:sp macro="" textlink="">
      <xdr:nvSpPr>
        <xdr:cNvPr id="254" name="楕円 253"/>
        <xdr:cNvSpPr/>
      </xdr:nvSpPr>
      <xdr:spPr>
        <a:xfrm>
          <a:off x="6873240" y="96334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90896</xdr:rowOff>
    </xdr:from>
    <xdr:to>
      <xdr:col>45</xdr:col>
      <xdr:colOff>177800</xdr:colOff>
      <xdr:row>57</xdr:row>
      <xdr:rowOff>128772</xdr:rowOff>
    </xdr:to>
    <xdr:cxnSp macro="">
      <xdr:nvCxnSpPr>
        <xdr:cNvPr id="255" name="直線コネクタ 254"/>
        <xdr:cNvCxnSpPr/>
      </xdr:nvCxnSpPr>
      <xdr:spPr>
        <a:xfrm flipV="1">
          <a:off x="6924040" y="9646376"/>
          <a:ext cx="789940" cy="3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103008</xdr:rowOff>
    </xdr:from>
    <xdr:to>
      <xdr:col>36</xdr:col>
      <xdr:colOff>165100</xdr:colOff>
      <xdr:row>58</xdr:row>
      <xdr:rowOff>33158</xdr:rowOff>
    </xdr:to>
    <xdr:sp macro="" textlink="">
      <xdr:nvSpPr>
        <xdr:cNvPr id="256" name="楕円 255"/>
        <xdr:cNvSpPr/>
      </xdr:nvSpPr>
      <xdr:spPr>
        <a:xfrm>
          <a:off x="6098540" y="96584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128772</xdr:rowOff>
    </xdr:from>
    <xdr:to>
      <xdr:col>41</xdr:col>
      <xdr:colOff>50800</xdr:colOff>
      <xdr:row>57</xdr:row>
      <xdr:rowOff>153808</xdr:rowOff>
    </xdr:to>
    <xdr:cxnSp macro="">
      <xdr:nvCxnSpPr>
        <xdr:cNvPr id="257" name="直線コネクタ 256"/>
        <xdr:cNvCxnSpPr/>
      </xdr:nvCxnSpPr>
      <xdr:spPr>
        <a:xfrm flipV="1">
          <a:off x="6149340" y="9684252"/>
          <a:ext cx="774700" cy="2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117877</xdr:rowOff>
    </xdr:from>
    <xdr:ext cx="599010" cy="259045"/>
    <xdr:sp macro="" textlink="">
      <xdr:nvSpPr>
        <xdr:cNvPr id="258" name="n_1aveValue【橋りょう・トンネル】&#10;一人当たり有形固定資産（償却資産）額"/>
        <xdr:cNvSpPr txBox="1"/>
      </xdr:nvSpPr>
      <xdr:spPr>
        <a:xfrm>
          <a:off x="8214575" y="10511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141811</xdr:rowOff>
    </xdr:from>
    <xdr:ext cx="599010" cy="259045"/>
    <xdr:sp macro="" textlink="">
      <xdr:nvSpPr>
        <xdr:cNvPr id="259" name="n_2aveValue【橋りょう・トンネル】&#10;一人当たり有形固定資産（償却資産）額"/>
        <xdr:cNvSpPr txBox="1"/>
      </xdr:nvSpPr>
      <xdr:spPr>
        <a:xfrm>
          <a:off x="7444955" y="1053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137173</xdr:rowOff>
    </xdr:from>
    <xdr:ext cx="599010" cy="259045"/>
    <xdr:sp macro="" textlink="">
      <xdr:nvSpPr>
        <xdr:cNvPr id="260" name="n_3aveValue【橋りょう・トンネル】&#10;一人当たり有形固定資産（償却資産）額"/>
        <xdr:cNvSpPr txBox="1"/>
      </xdr:nvSpPr>
      <xdr:spPr>
        <a:xfrm>
          <a:off x="6670255" y="1053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124135</xdr:rowOff>
    </xdr:from>
    <xdr:ext cx="599010" cy="259045"/>
    <xdr:sp macro="" textlink="">
      <xdr:nvSpPr>
        <xdr:cNvPr id="261" name="n_4aveValue【橋りょう・トンネル】&#10;一人当たり有形固定資産（償却資産）額"/>
        <xdr:cNvSpPr txBox="1"/>
      </xdr:nvSpPr>
      <xdr:spPr>
        <a:xfrm>
          <a:off x="5872695" y="1051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118264</xdr:rowOff>
    </xdr:from>
    <xdr:ext cx="599010" cy="259045"/>
    <xdr:sp macro="" textlink="">
      <xdr:nvSpPr>
        <xdr:cNvPr id="262" name="n_1mainValue【橋りょう・トンネル】&#10;一人当たり有形固定資産（償却資産）額"/>
        <xdr:cNvSpPr txBox="1"/>
      </xdr:nvSpPr>
      <xdr:spPr>
        <a:xfrm>
          <a:off x="8214575" y="933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158223</xdr:rowOff>
    </xdr:from>
    <xdr:ext cx="599010" cy="259045"/>
    <xdr:sp macro="" textlink="">
      <xdr:nvSpPr>
        <xdr:cNvPr id="263" name="n_2mainValue【橋りょう・トンネル】&#10;一人当たり有形固定資産（償却資産）額"/>
        <xdr:cNvSpPr txBox="1"/>
      </xdr:nvSpPr>
      <xdr:spPr>
        <a:xfrm>
          <a:off x="7444955" y="9378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24649</xdr:rowOff>
    </xdr:from>
    <xdr:ext cx="599010" cy="259045"/>
    <xdr:sp macro="" textlink="">
      <xdr:nvSpPr>
        <xdr:cNvPr id="264" name="n_3mainValue【橋りょう・トンネル】&#10;一人当たり有形固定資産（償却資産）額"/>
        <xdr:cNvSpPr txBox="1"/>
      </xdr:nvSpPr>
      <xdr:spPr>
        <a:xfrm>
          <a:off x="6670255" y="941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49685</xdr:rowOff>
    </xdr:from>
    <xdr:ext cx="599010" cy="259045"/>
    <xdr:sp macro="" textlink="">
      <xdr:nvSpPr>
        <xdr:cNvPr id="265" name="n_4mainValue【橋りょう・トンネル】&#10;一人当たり有形固定資産（償却資産）額"/>
        <xdr:cNvSpPr txBox="1"/>
      </xdr:nvSpPr>
      <xdr:spPr>
        <a:xfrm>
          <a:off x="5872695" y="94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xdr:cNvCxnSpPr/>
      </xdr:nvCxnSpPr>
      <xdr:spPr>
        <a:xfrm flipV="1">
          <a:off x="4086225" y="1299591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91" name="【公営住宅】&#10;有形固定資産減価償却率最小値テキスト"/>
        <xdr:cNvSpPr txBox="1"/>
      </xdr:nvSpPr>
      <xdr:spPr>
        <a:xfrm>
          <a:off x="4124960" y="1451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xdr:cNvCxnSpPr/>
      </xdr:nvCxnSpPr>
      <xdr:spPr>
        <a:xfrm>
          <a:off x="4020820" y="14512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93" name="【公営住宅】&#10;有形固定資産減価償却率最大値テキスト"/>
        <xdr:cNvSpPr txBox="1"/>
      </xdr:nvSpPr>
      <xdr:spPr>
        <a:xfrm>
          <a:off x="4124960" y="12774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xdr:cNvCxnSpPr/>
      </xdr:nvCxnSpPr>
      <xdr:spPr>
        <a:xfrm>
          <a:off x="4020820" y="12995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xdr:cNvSpPr txBox="1"/>
      </xdr:nvSpPr>
      <xdr:spPr>
        <a:xfrm>
          <a:off x="4124960" y="136233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xdr:cNvSpPr/>
      </xdr:nvSpPr>
      <xdr:spPr>
        <a:xfrm>
          <a:off x="4036060" y="137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7" name="フローチャート: 判断 296"/>
        <xdr:cNvSpPr/>
      </xdr:nvSpPr>
      <xdr:spPr>
        <a:xfrm>
          <a:off x="3312160" y="138099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98" name="フローチャート: 判断 297"/>
        <xdr:cNvSpPr/>
      </xdr:nvSpPr>
      <xdr:spPr>
        <a:xfrm>
          <a:off x="2514600" y="137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99" name="フローチャート: 判断 298"/>
        <xdr:cNvSpPr/>
      </xdr:nvSpPr>
      <xdr:spPr>
        <a:xfrm>
          <a:off x="1739900" y="1375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xdr:rowOff>
    </xdr:from>
    <xdr:to>
      <xdr:col>6</xdr:col>
      <xdr:colOff>38100</xdr:colOff>
      <xdr:row>82</xdr:row>
      <xdr:rowOff>115570</xdr:rowOff>
    </xdr:to>
    <xdr:sp macro="" textlink="">
      <xdr:nvSpPr>
        <xdr:cNvPr id="300" name="フローチャート: 判断 299"/>
        <xdr:cNvSpPr/>
      </xdr:nvSpPr>
      <xdr:spPr>
        <a:xfrm>
          <a:off x="965200" y="137604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53975</xdr:rowOff>
    </xdr:from>
    <xdr:to>
      <xdr:col>24</xdr:col>
      <xdr:colOff>114300</xdr:colOff>
      <xdr:row>83</xdr:row>
      <xdr:rowOff>155575</xdr:rowOff>
    </xdr:to>
    <xdr:sp macro="" textlink="">
      <xdr:nvSpPr>
        <xdr:cNvPr id="306" name="楕円 305"/>
        <xdr:cNvSpPr/>
      </xdr:nvSpPr>
      <xdr:spPr>
        <a:xfrm>
          <a:off x="403606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32402</xdr:rowOff>
    </xdr:from>
    <xdr:ext cx="405111" cy="259045"/>
    <xdr:sp macro="" textlink="">
      <xdr:nvSpPr>
        <xdr:cNvPr id="307" name="【公営住宅】&#10;有形固定資産減価償却率該当値テキスト"/>
        <xdr:cNvSpPr txBox="1"/>
      </xdr:nvSpPr>
      <xdr:spPr>
        <a:xfrm>
          <a:off x="4124960" y="1394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63500</xdr:rowOff>
    </xdr:from>
    <xdr:to>
      <xdr:col>20</xdr:col>
      <xdr:colOff>38100</xdr:colOff>
      <xdr:row>83</xdr:row>
      <xdr:rowOff>165100</xdr:rowOff>
    </xdr:to>
    <xdr:sp macro="" textlink="">
      <xdr:nvSpPr>
        <xdr:cNvPr id="308" name="楕円 307"/>
        <xdr:cNvSpPr/>
      </xdr:nvSpPr>
      <xdr:spPr>
        <a:xfrm>
          <a:off x="3312160" y="139776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104775</xdr:rowOff>
    </xdr:from>
    <xdr:to>
      <xdr:col>24</xdr:col>
      <xdr:colOff>63500</xdr:colOff>
      <xdr:row>83</xdr:row>
      <xdr:rowOff>114300</xdr:rowOff>
    </xdr:to>
    <xdr:cxnSp macro="">
      <xdr:nvCxnSpPr>
        <xdr:cNvPr id="309" name="直線コネクタ 308"/>
        <xdr:cNvCxnSpPr/>
      </xdr:nvCxnSpPr>
      <xdr:spPr>
        <a:xfrm flipV="1">
          <a:off x="3355340" y="14018895"/>
          <a:ext cx="7315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36830</xdr:rowOff>
    </xdr:from>
    <xdr:to>
      <xdr:col>15</xdr:col>
      <xdr:colOff>101600</xdr:colOff>
      <xdr:row>83</xdr:row>
      <xdr:rowOff>138430</xdr:rowOff>
    </xdr:to>
    <xdr:sp macro="" textlink="">
      <xdr:nvSpPr>
        <xdr:cNvPr id="310" name="楕円 309"/>
        <xdr:cNvSpPr/>
      </xdr:nvSpPr>
      <xdr:spPr>
        <a:xfrm>
          <a:off x="25146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87630</xdr:rowOff>
    </xdr:from>
    <xdr:to>
      <xdr:col>19</xdr:col>
      <xdr:colOff>177800</xdr:colOff>
      <xdr:row>83</xdr:row>
      <xdr:rowOff>114300</xdr:rowOff>
    </xdr:to>
    <xdr:cxnSp macro="">
      <xdr:nvCxnSpPr>
        <xdr:cNvPr id="311" name="直線コネクタ 310"/>
        <xdr:cNvCxnSpPr/>
      </xdr:nvCxnSpPr>
      <xdr:spPr>
        <a:xfrm>
          <a:off x="2565400" y="14001750"/>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4445</xdr:rowOff>
    </xdr:from>
    <xdr:to>
      <xdr:col>10</xdr:col>
      <xdr:colOff>165100</xdr:colOff>
      <xdr:row>83</xdr:row>
      <xdr:rowOff>106045</xdr:rowOff>
    </xdr:to>
    <xdr:sp macro="" textlink="">
      <xdr:nvSpPr>
        <xdr:cNvPr id="312" name="楕円 311"/>
        <xdr:cNvSpPr/>
      </xdr:nvSpPr>
      <xdr:spPr>
        <a:xfrm>
          <a:off x="1739900" y="1391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55245</xdr:rowOff>
    </xdr:from>
    <xdr:to>
      <xdr:col>15</xdr:col>
      <xdr:colOff>50800</xdr:colOff>
      <xdr:row>83</xdr:row>
      <xdr:rowOff>87630</xdr:rowOff>
    </xdr:to>
    <xdr:cxnSp macro="">
      <xdr:nvCxnSpPr>
        <xdr:cNvPr id="313" name="直線コネクタ 312"/>
        <xdr:cNvCxnSpPr/>
      </xdr:nvCxnSpPr>
      <xdr:spPr>
        <a:xfrm>
          <a:off x="1790700" y="13969365"/>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116839</xdr:rowOff>
    </xdr:from>
    <xdr:to>
      <xdr:col>6</xdr:col>
      <xdr:colOff>38100</xdr:colOff>
      <xdr:row>83</xdr:row>
      <xdr:rowOff>46989</xdr:rowOff>
    </xdr:to>
    <xdr:sp macro="" textlink="">
      <xdr:nvSpPr>
        <xdr:cNvPr id="314" name="楕円 313"/>
        <xdr:cNvSpPr/>
      </xdr:nvSpPr>
      <xdr:spPr>
        <a:xfrm>
          <a:off x="965200" y="138633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167639</xdr:rowOff>
    </xdr:from>
    <xdr:to>
      <xdr:col>10</xdr:col>
      <xdr:colOff>114300</xdr:colOff>
      <xdr:row>83</xdr:row>
      <xdr:rowOff>55245</xdr:rowOff>
    </xdr:to>
    <xdr:cxnSp macro="">
      <xdr:nvCxnSpPr>
        <xdr:cNvPr id="315" name="直線コネクタ 314"/>
        <xdr:cNvCxnSpPr/>
      </xdr:nvCxnSpPr>
      <xdr:spPr>
        <a:xfrm>
          <a:off x="1008380" y="13914119"/>
          <a:ext cx="782320" cy="5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316" name="n_1aveValue【公営住宅】&#10;有形固定資産減価償却率"/>
        <xdr:cNvSpPr txBox="1"/>
      </xdr:nvSpPr>
      <xdr:spPr>
        <a:xfrm>
          <a:off x="3170564" y="1358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317" name="n_2aveValue【公営住宅】&#10;有形固定資産減価償却率"/>
        <xdr:cNvSpPr txBox="1"/>
      </xdr:nvSpPr>
      <xdr:spPr>
        <a:xfrm>
          <a:off x="238570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124477</xdr:rowOff>
    </xdr:from>
    <xdr:ext cx="405111" cy="259045"/>
    <xdr:sp macro="" textlink="">
      <xdr:nvSpPr>
        <xdr:cNvPr id="318" name="n_3aveValue【公営住宅】&#10;有形固定資産減価償却率"/>
        <xdr:cNvSpPr txBox="1"/>
      </xdr:nvSpPr>
      <xdr:spPr>
        <a:xfrm>
          <a:off x="161100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132097</xdr:rowOff>
    </xdr:from>
    <xdr:ext cx="405111" cy="259045"/>
    <xdr:sp macro="" textlink="">
      <xdr:nvSpPr>
        <xdr:cNvPr id="319" name="n_4aveValue【公営住宅】&#10;有形固定資産減価償却率"/>
        <xdr:cNvSpPr txBox="1"/>
      </xdr:nvSpPr>
      <xdr:spPr>
        <a:xfrm>
          <a:off x="83630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156227</xdr:rowOff>
    </xdr:from>
    <xdr:ext cx="405111" cy="259045"/>
    <xdr:sp macro="" textlink="">
      <xdr:nvSpPr>
        <xdr:cNvPr id="320" name="n_1mainValue【公営住宅】&#10;有形固定資産減価償却率"/>
        <xdr:cNvSpPr txBox="1"/>
      </xdr:nvSpPr>
      <xdr:spPr>
        <a:xfrm>
          <a:off x="317056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129557</xdr:rowOff>
    </xdr:from>
    <xdr:ext cx="405111" cy="259045"/>
    <xdr:sp macro="" textlink="">
      <xdr:nvSpPr>
        <xdr:cNvPr id="321" name="n_2mainValue【公営住宅】&#10;有形固定資産減価償却率"/>
        <xdr:cNvSpPr txBox="1"/>
      </xdr:nvSpPr>
      <xdr:spPr>
        <a:xfrm>
          <a:off x="238570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97172</xdr:rowOff>
    </xdr:from>
    <xdr:ext cx="405111" cy="259045"/>
    <xdr:sp macro="" textlink="">
      <xdr:nvSpPr>
        <xdr:cNvPr id="322" name="n_3mainValue【公営住宅】&#10;有形固定資産減価償却率"/>
        <xdr:cNvSpPr txBox="1"/>
      </xdr:nvSpPr>
      <xdr:spPr>
        <a:xfrm>
          <a:off x="1611004" y="1401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38116</xdr:rowOff>
    </xdr:from>
    <xdr:ext cx="405111" cy="259045"/>
    <xdr:sp macro="" textlink="">
      <xdr:nvSpPr>
        <xdr:cNvPr id="323" name="n_4mainValue【公営住宅】&#10;有形固定資産減価償却率"/>
        <xdr:cNvSpPr txBox="1"/>
      </xdr:nvSpPr>
      <xdr:spPr>
        <a:xfrm>
          <a:off x="836304" y="13952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47" name="直線コネクタ 346"/>
        <xdr:cNvCxnSpPr/>
      </xdr:nvCxnSpPr>
      <xdr:spPr>
        <a:xfrm flipV="1">
          <a:off x="9219565" y="13073253"/>
          <a:ext cx="0" cy="1437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8" name="【公営住宅】&#10;一人当たり面積最小値テキスト"/>
        <xdr:cNvSpPr txBox="1"/>
      </xdr:nvSpPr>
      <xdr:spPr>
        <a:xfrm>
          <a:off x="9258300" y="1451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xdr:cNvCxnSpPr/>
      </xdr:nvCxnSpPr>
      <xdr:spPr>
        <a:xfrm>
          <a:off x="9154160" y="145103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50" name="【公営住宅】&#10;一人当たり面積最大値テキスト"/>
        <xdr:cNvSpPr txBox="1"/>
      </xdr:nvSpPr>
      <xdr:spPr>
        <a:xfrm>
          <a:off x="9258300" y="1285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51" name="直線コネクタ 350"/>
        <xdr:cNvCxnSpPr/>
      </xdr:nvCxnSpPr>
      <xdr:spPr>
        <a:xfrm>
          <a:off x="9154160" y="130732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92600</xdr:rowOff>
    </xdr:from>
    <xdr:ext cx="469744" cy="259045"/>
    <xdr:sp macro="" textlink="">
      <xdr:nvSpPr>
        <xdr:cNvPr id="352" name="【公営住宅】&#10;一人当たり面積平均値テキスト"/>
        <xdr:cNvSpPr txBox="1"/>
      </xdr:nvSpPr>
      <xdr:spPr>
        <a:xfrm>
          <a:off x="9258300" y="14174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53" name="フローチャート: 判断 352"/>
        <xdr:cNvSpPr/>
      </xdr:nvSpPr>
      <xdr:spPr>
        <a:xfrm>
          <a:off x="9192260" y="141959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119507</xdr:rowOff>
    </xdr:from>
    <xdr:to>
      <xdr:col>50</xdr:col>
      <xdr:colOff>165100</xdr:colOff>
      <xdr:row>85</xdr:row>
      <xdr:rowOff>49657</xdr:rowOff>
    </xdr:to>
    <xdr:sp macro="" textlink="">
      <xdr:nvSpPr>
        <xdr:cNvPr id="354" name="フローチャート: 判断 353"/>
        <xdr:cNvSpPr/>
      </xdr:nvSpPr>
      <xdr:spPr>
        <a:xfrm>
          <a:off x="8445500" y="142012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121413</xdr:rowOff>
    </xdr:from>
    <xdr:to>
      <xdr:col>46</xdr:col>
      <xdr:colOff>38100</xdr:colOff>
      <xdr:row>85</xdr:row>
      <xdr:rowOff>51563</xdr:rowOff>
    </xdr:to>
    <xdr:sp macro="" textlink="">
      <xdr:nvSpPr>
        <xdr:cNvPr id="355" name="フローチャート: 判断 354"/>
        <xdr:cNvSpPr/>
      </xdr:nvSpPr>
      <xdr:spPr>
        <a:xfrm>
          <a:off x="7670800" y="142031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130938</xdr:rowOff>
    </xdr:from>
    <xdr:to>
      <xdr:col>41</xdr:col>
      <xdr:colOff>101600</xdr:colOff>
      <xdr:row>85</xdr:row>
      <xdr:rowOff>61088</xdr:rowOff>
    </xdr:to>
    <xdr:sp macro="" textlink="">
      <xdr:nvSpPr>
        <xdr:cNvPr id="356" name="フローチャート: 判断 355"/>
        <xdr:cNvSpPr/>
      </xdr:nvSpPr>
      <xdr:spPr>
        <a:xfrm>
          <a:off x="6873240" y="142126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110362</xdr:rowOff>
    </xdr:from>
    <xdr:to>
      <xdr:col>36</xdr:col>
      <xdr:colOff>165100</xdr:colOff>
      <xdr:row>85</xdr:row>
      <xdr:rowOff>40512</xdr:rowOff>
    </xdr:to>
    <xdr:sp macro="" textlink="">
      <xdr:nvSpPr>
        <xdr:cNvPr id="357" name="フローチャート: 判断 356"/>
        <xdr:cNvSpPr/>
      </xdr:nvSpPr>
      <xdr:spPr>
        <a:xfrm>
          <a:off x="6098540" y="141921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58547</xdr:rowOff>
    </xdr:from>
    <xdr:to>
      <xdr:col>55</xdr:col>
      <xdr:colOff>50800</xdr:colOff>
      <xdr:row>84</xdr:row>
      <xdr:rowOff>160147</xdr:rowOff>
    </xdr:to>
    <xdr:sp macro="" textlink="">
      <xdr:nvSpPr>
        <xdr:cNvPr id="363" name="楕円 362"/>
        <xdr:cNvSpPr/>
      </xdr:nvSpPr>
      <xdr:spPr>
        <a:xfrm>
          <a:off x="9192260" y="141403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81424</xdr:rowOff>
    </xdr:from>
    <xdr:ext cx="469744" cy="259045"/>
    <xdr:sp macro="" textlink="">
      <xdr:nvSpPr>
        <xdr:cNvPr id="364" name="【公営住宅】&#10;一人当たり面積該当値テキスト"/>
        <xdr:cNvSpPr txBox="1"/>
      </xdr:nvSpPr>
      <xdr:spPr>
        <a:xfrm>
          <a:off x="9258300" y="1399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45213</xdr:rowOff>
    </xdr:from>
    <xdr:to>
      <xdr:col>50</xdr:col>
      <xdr:colOff>165100</xdr:colOff>
      <xdr:row>84</xdr:row>
      <xdr:rowOff>146813</xdr:rowOff>
    </xdr:to>
    <xdr:sp macro="" textlink="">
      <xdr:nvSpPr>
        <xdr:cNvPr id="365" name="楕円 364"/>
        <xdr:cNvSpPr/>
      </xdr:nvSpPr>
      <xdr:spPr>
        <a:xfrm>
          <a:off x="8445500" y="1412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96013</xdr:rowOff>
    </xdr:from>
    <xdr:to>
      <xdr:col>55</xdr:col>
      <xdr:colOff>0</xdr:colOff>
      <xdr:row>84</xdr:row>
      <xdr:rowOff>109347</xdr:rowOff>
    </xdr:to>
    <xdr:cxnSp macro="">
      <xdr:nvCxnSpPr>
        <xdr:cNvPr id="366" name="直線コネクタ 365"/>
        <xdr:cNvCxnSpPr/>
      </xdr:nvCxnSpPr>
      <xdr:spPr>
        <a:xfrm>
          <a:off x="8496300" y="14177773"/>
          <a:ext cx="7239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55118</xdr:rowOff>
    </xdr:from>
    <xdr:to>
      <xdr:col>46</xdr:col>
      <xdr:colOff>38100</xdr:colOff>
      <xdr:row>84</xdr:row>
      <xdr:rowOff>156718</xdr:rowOff>
    </xdr:to>
    <xdr:sp macro="" textlink="">
      <xdr:nvSpPr>
        <xdr:cNvPr id="367" name="楕円 366"/>
        <xdr:cNvSpPr/>
      </xdr:nvSpPr>
      <xdr:spPr>
        <a:xfrm>
          <a:off x="7670800" y="141368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96013</xdr:rowOff>
    </xdr:from>
    <xdr:to>
      <xdr:col>50</xdr:col>
      <xdr:colOff>114300</xdr:colOff>
      <xdr:row>84</xdr:row>
      <xdr:rowOff>105918</xdr:rowOff>
    </xdr:to>
    <xdr:cxnSp macro="">
      <xdr:nvCxnSpPr>
        <xdr:cNvPr id="368" name="直線コネクタ 367"/>
        <xdr:cNvCxnSpPr/>
      </xdr:nvCxnSpPr>
      <xdr:spPr>
        <a:xfrm flipV="1">
          <a:off x="7713980" y="14177773"/>
          <a:ext cx="78232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63500</xdr:rowOff>
    </xdr:from>
    <xdr:to>
      <xdr:col>41</xdr:col>
      <xdr:colOff>101600</xdr:colOff>
      <xdr:row>84</xdr:row>
      <xdr:rowOff>165100</xdr:rowOff>
    </xdr:to>
    <xdr:sp macro="" textlink="">
      <xdr:nvSpPr>
        <xdr:cNvPr id="369" name="楕円 368"/>
        <xdr:cNvSpPr/>
      </xdr:nvSpPr>
      <xdr:spPr>
        <a:xfrm>
          <a:off x="6873240" y="1414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105918</xdr:rowOff>
    </xdr:from>
    <xdr:to>
      <xdr:col>45</xdr:col>
      <xdr:colOff>177800</xdr:colOff>
      <xdr:row>84</xdr:row>
      <xdr:rowOff>114300</xdr:rowOff>
    </xdr:to>
    <xdr:cxnSp macro="">
      <xdr:nvCxnSpPr>
        <xdr:cNvPr id="370" name="直線コネクタ 369"/>
        <xdr:cNvCxnSpPr/>
      </xdr:nvCxnSpPr>
      <xdr:spPr>
        <a:xfrm flipV="1">
          <a:off x="6924040" y="14187678"/>
          <a:ext cx="78994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70738</xdr:rowOff>
    </xdr:from>
    <xdr:to>
      <xdr:col>36</xdr:col>
      <xdr:colOff>165100</xdr:colOff>
      <xdr:row>85</xdr:row>
      <xdr:rowOff>888</xdr:rowOff>
    </xdr:to>
    <xdr:sp macro="" textlink="">
      <xdr:nvSpPr>
        <xdr:cNvPr id="371" name="楕円 370"/>
        <xdr:cNvSpPr/>
      </xdr:nvSpPr>
      <xdr:spPr>
        <a:xfrm>
          <a:off x="6098540" y="141524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114300</xdr:rowOff>
    </xdr:from>
    <xdr:to>
      <xdr:col>41</xdr:col>
      <xdr:colOff>50800</xdr:colOff>
      <xdr:row>84</xdr:row>
      <xdr:rowOff>121538</xdr:rowOff>
    </xdr:to>
    <xdr:cxnSp macro="">
      <xdr:nvCxnSpPr>
        <xdr:cNvPr id="372" name="直線コネクタ 371"/>
        <xdr:cNvCxnSpPr/>
      </xdr:nvCxnSpPr>
      <xdr:spPr>
        <a:xfrm flipV="1">
          <a:off x="6149340" y="14196060"/>
          <a:ext cx="7747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40784</xdr:rowOff>
    </xdr:from>
    <xdr:ext cx="469744" cy="259045"/>
    <xdr:sp macro="" textlink="">
      <xdr:nvSpPr>
        <xdr:cNvPr id="373" name="n_1aveValue【公営住宅】&#10;一人当たり面積"/>
        <xdr:cNvSpPr txBox="1"/>
      </xdr:nvSpPr>
      <xdr:spPr>
        <a:xfrm>
          <a:off x="8271587" y="1429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42690</xdr:rowOff>
    </xdr:from>
    <xdr:ext cx="469744" cy="259045"/>
    <xdr:sp macro="" textlink="">
      <xdr:nvSpPr>
        <xdr:cNvPr id="374" name="n_2aveValue【公営住宅】&#10;一人当たり面積"/>
        <xdr:cNvSpPr txBox="1"/>
      </xdr:nvSpPr>
      <xdr:spPr>
        <a:xfrm>
          <a:off x="7509587" y="1429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52215</xdr:rowOff>
    </xdr:from>
    <xdr:ext cx="469744" cy="259045"/>
    <xdr:sp macro="" textlink="">
      <xdr:nvSpPr>
        <xdr:cNvPr id="375" name="n_3aveValue【公営住宅】&#10;一人当たり面積"/>
        <xdr:cNvSpPr txBox="1"/>
      </xdr:nvSpPr>
      <xdr:spPr>
        <a:xfrm>
          <a:off x="6712027" y="1430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31639</xdr:rowOff>
    </xdr:from>
    <xdr:ext cx="469744" cy="259045"/>
    <xdr:sp macro="" textlink="">
      <xdr:nvSpPr>
        <xdr:cNvPr id="376" name="n_4aveValue【公営住宅】&#10;一人当たり面積"/>
        <xdr:cNvSpPr txBox="1"/>
      </xdr:nvSpPr>
      <xdr:spPr>
        <a:xfrm>
          <a:off x="5937327" y="142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163340</xdr:rowOff>
    </xdr:from>
    <xdr:ext cx="469744" cy="259045"/>
    <xdr:sp macro="" textlink="">
      <xdr:nvSpPr>
        <xdr:cNvPr id="377" name="n_1mainValue【公営住宅】&#10;一人当たり面積"/>
        <xdr:cNvSpPr txBox="1"/>
      </xdr:nvSpPr>
      <xdr:spPr>
        <a:xfrm>
          <a:off x="8271587" y="1390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1795</xdr:rowOff>
    </xdr:from>
    <xdr:ext cx="469744" cy="259045"/>
    <xdr:sp macro="" textlink="">
      <xdr:nvSpPr>
        <xdr:cNvPr id="378" name="n_2mainValue【公営住宅】&#10;一人当たり面積"/>
        <xdr:cNvSpPr txBox="1"/>
      </xdr:nvSpPr>
      <xdr:spPr>
        <a:xfrm>
          <a:off x="7509587" y="1391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10177</xdr:rowOff>
    </xdr:from>
    <xdr:ext cx="469744" cy="259045"/>
    <xdr:sp macro="" textlink="">
      <xdr:nvSpPr>
        <xdr:cNvPr id="379" name="n_3mainValue【公営住宅】&#10;一人当たり面積"/>
        <xdr:cNvSpPr txBox="1"/>
      </xdr:nvSpPr>
      <xdr:spPr>
        <a:xfrm>
          <a:off x="67120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17415</xdr:rowOff>
    </xdr:from>
    <xdr:ext cx="469744" cy="259045"/>
    <xdr:sp macro="" textlink="">
      <xdr:nvSpPr>
        <xdr:cNvPr id="380" name="n_4mainValue【公営住宅】&#10;一人当たり面積"/>
        <xdr:cNvSpPr txBox="1"/>
      </xdr:nvSpPr>
      <xdr:spPr>
        <a:xfrm>
          <a:off x="5937327" y="139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1" name="テキスト ボックス 400"/>
        <xdr:cNvSpPr txBox="1"/>
      </xdr:nvSpPr>
      <xdr:spPr>
        <a:xfrm>
          <a:off x="37734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404" name="直線コネクタ 403"/>
        <xdr:cNvCxnSpPr/>
      </xdr:nvCxnSpPr>
      <xdr:spPr>
        <a:xfrm flipV="1">
          <a:off x="4086225"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5" name="【港湾・漁港】&#10;有形固定資産減価償却率最小値テキスト"/>
        <xdr:cNvSpPr txBox="1"/>
      </xdr:nvSpPr>
      <xdr:spPr>
        <a:xfrm>
          <a:off x="412496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6" name="直線コネクタ 405"/>
        <xdr:cNvCxnSpPr/>
      </xdr:nvCxnSpPr>
      <xdr:spPr>
        <a:xfrm>
          <a:off x="402082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7" name="【港湾・漁港】&#10;有形固定資産減価償却率最大値テキスト"/>
        <xdr:cNvSpPr txBox="1"/>
      </xdr:nvSpPr>
      <xdr:spPr>
        <a:xfrm>
          <a:off x="412496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8" name="直線コネクタ 407"/>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129557</xdr:rowOff>
    </xdr:from>
    <xdr:ext cx="405111" cy="259045"/>
    <xdr:sp macro="" textlink="">
      <xdr:nvSpPr>
        <xdr:cNvPr id="409" name="【港湾・漁港】&#10;有形固定資産減価償却率平均値テキスト"/>
        <xdr:cNvSpPr txBox="1"/>
      </xdr:nvSpPr>
      <xdr:spPr>
        <a:xfrm>
          <a:off x="4124960" y="17564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10" name="フローチャート: 判断 409"/>
        <xdr:cNvSpPr/>
      </xdr:nvSpPr>
      <xdr:spPr>
        <a:xfrm>
          <a:off x="4036060" y="17585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115570</xdr:rowOff>
    </xdr:from>
    <xdr:to>
      <xdr:col>20</xdr:col>
      <xdr:colOff>38100</xdr:colOff>
      <xdr:row>104</xdr:row>
      <xdr:rowOff>45720</xdr:rowOff>
    </xdr:to>
    <xdr:sp macro="" textlink="">
      <xdr:nvSpPr>
        <xdr:cNvPr id="411" name="フローチャート: 判断 410"/>
        <xdr:cNvSpPr/>
      </xdr:nvSpPr>
      <xdr:spPr>
        <a:xfrm>
          <a:off x="3312160" y="173824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76200</xdr:rowOff>
    </xdr:from>
    <xdr:to>
      <xdr:col>15</xdr:col>
      <xdr:colOff>101600</xdr:colOff>
      <xdr:row>104</xdr:row>
      <xdr:rowOff>6350</xdr:rowOff>
    </xdr:to>
    <xdr:sp macro="" textlink="">
      <xdr:nvSpPr>
        <xdr:cNvPr id="412" name="フローチャート: 判断 411"/>
        <xdr:cNvSpPr/>
      </xdr:nvSpPr>
      <xdr:spPr>
        <a:xfrm>
          <a:off x="2514600" y="17343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25400</xdr:rowOff>
    </xdr:from>
    <xdr:to>
      <xdr:col>10</xdr:col>
      <xdr:colOff>165100</xdr:colOff>
      <xdr:row>105</xdr:row>
      <xdr:rowOff>127000</xdr:rowOff>
    </xdr:to>
    <xdr:sp macro="" textlink="">
      <xdr:nvSpPr>
        <xdr:cNvPr id="413" name="フローチャート: 判断 412"/>
        <xdr:cNvSpPr/>
      </xdr:nvSpPr>
      <xdr:spPr>
        <a:xfrm>
          <a:off x="17399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11430</xdr:rowOff>
    </xdr:from>
    <xdr:to>
      <xdr:col>6</xdr:col>
      <xdr:colOff>38100</xdr:colOff>
      <xdr:row>106</xdr:row>
      <xdr:rowOff>113030</xdr:rowOff>
    </xdr:to>
    <xdr:sp macro="" textlink="">
      <xdr:nvSpPr>
        <xdr:cNvPr id="414" name="フローチャート: 判断 413"/>
        <xdr:cNvSpPr/>
      </xdr:nvSpPr>
      <xdr:spPr>
        <a:xfrm>
          <a:off x="965200" y="177812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96520</xdr:rowOff>
    </xdr:from>
    <xdr:to>
      <xdr:col>24</xdr:col>
      <xdr:colOff>114300</xdr:colOff>
      <xdr:row>105</xdr:row>
      <xdr:rowOff>26670</xdr:rowOff>
    </xdr:to>
    <xdr:sp macro="" textlink="">
      <xdr:nvSpPr>
        <xdr:cNvPr id="420" name="楕円 419"/>
        <xdr:cNvSpPr/>
      </xdr:nvSpPr>
      <xdr:spPr>
        <a:xfrm>
          <a:off x="4036060" y="17531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119397</xdr:rowOff>
    </xdr:from>
    <xdr:ext cx="405111" cy="259045"/>
    <xdr:sp macro="" textlink="">
      <xdr:nvSpPr>
        <xdr:cNvPr id="421" name="【港湾・漁港】&#10;有形固定資産減価償却率該当値テキスト"/>
        <xdr:cNvSpPr txBox="1"/>
      </xdr:nvSpPr>
      <xdr:spPr>
        <a:xfrm>
          <a:off x="4124960" y="1738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73661</xdr:rowOff>
    </xdr:from>
    <xdr:to>
      <xdr:col>20</xdr:col>
      <xdr:colOff>38100</xdr:colOff>
      <xdr:row>105</xdr:row>
      <xdr:rowOff>3811</xdr:rowOff>
    </xdr:to>
    <xdr:sp macro="" textlink="">
      <xdr:nvSpPr>
        <xdr:cNvPr id="422" name="楕円 421"/>
        <xdr:cNvSpPr/>
      </xdr:nvSpPr>
      <xdr:spPr>
        <a:xfrm>
          <a:off x="3312160" y="175082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124461</xdr:rowOff>
    </xdr:from>
    <xdr:to>
      <xdr:col>24</xdr:col>
      <xdr:colOff>63500</xdr:colOff>
      <xdr:row>104</xdr:row>
      <xdr:rowOff>147320</xdr:rowOff>
    </xdr:to>
    <xdr:cxnSp macro="">
      <xdr:nvCxnSpPr>
        <xdr:cNvPr id="423" name="直線コネクタ 422"/>
        <xdr:cNvCxnSpPr/>
      </xdr:nvCxnSpPr>
      <xdr:spPr>
        <a:xfrm>
          <a:off x="3355340" y="17559021"/>
          <a:ext cx="7315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50800</xdr:rowOff>
    </xdr:from>
    <xdr:to>
      <xdr:col>15</xdr:col>
      <xdr:colOff>101600</xdr:colOff>
      <xdr:row>104</xdr:row>
      <xdr:rowOff>152400</xdr:rowOff>
    </xdr:to>
    <xdr:sp macro="" textlink="">
      <xdr:nvSpPr>
        <xdr:cNvPr id="424" name="楕円 423"/>
        <xdr:cNvSpPr/>
      </xdr:nvSpPr>
      <xdr:spPr>
        <a:xfrm>
          <a:off x="2514600" y="1748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101600</xdr:rowOff>
    </xdr:from>
    <xdr:to>
      <xdr:col>19</xdr:col>
      <xdr:colOff>177800</xdr:colOff>
      <xdr:row>104</xdr:row>
      <xdr:rowOff>124461</xdr:rowOff>
    </xdr:to>
    <xdr:cxnSp macro="">
      <xdr:nvCxnSpPr>
        <xdr:cNvPr id="425" name="直線コネクタ 424"/>
        <xdr:cNvCxnSpPr/>
      </xdr:nvCxnSpPr>
      <xdr:spPr>
        <a:xfrm>
          <a:off x="2565400" y="17536160"/>
          <a:ext cx="78994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27939</xdr:rowOff>
    </xdr:from>
    <xdr:to>
      <xdr:col>10</xdr:col>
      <xdr:colOff>165100</xdr:colOff>
      <xdr:row>104</xdr:row>
      <xdr:rowOff>129539</xdr:rowOff>
    </xdr:to>
    <xdr:sp macro="" textlink="">
      <xdr:nvSpPr>
        <xdr:cNvPr id="426" name="楕円 425"/>
        <xdr:cNvSpPr/>
      </xdr:nvSpPr>
      <xdr:spPr>
        <a:xfrm>
          <a:off x="1739900" y="1746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78739</xdr:rowOff>
    </xdr:from>
    <xdr:to>
      <xdr:col>15</xdr:col>
      <xdr:colOff>50800</xdr:colOff>
      <xdr:row>104</xdr:row>
      <xdr:rowOff>101600</xdr:rowOff>
    </xdr:to>
    <xdr:cxnSp macro="">
      <xdr:nvCxnSpPr>
        <xdr:cNvPr id="427" name="直線コネクタ 426"/>
        <xdr:cNvCxnSpPr/>
      </xdr:nvCxnSpPr>
      <xdr:spPr>
        <a:xfrm>
          <a:off x="1790700" y="17513299"/>
          <a:ext cx="7747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1270</xdr:rowOff>
    </xdr:from>
    <xdr:to>
      <xdr:col>6</xdr:col>
      <xdr:colOff>38100</xdr:colOff>
      <xdr:row>104</xdr:row>
      <xdr:rowOff>102870</xdr:rowOff>
    </xdr:to>
    <xdr:sp macro="" textlink="">
      <xdr:nvSpPr>
        <xdr:cNvPr id="428" name="楕円 427"/>
        <xdr:cNvSpPr/>
      </xdr:nvSpPr>
      <xdr:spPr>
        <a:xfrm>
          <a:off x="965200" y="174358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52070</xdr:rowOff>
    </xdr:from>
    <xdr:to>
      <xdr:col>10</xdr:col>
      <xdr:colOff>114300</xdr:colOff>
      <xdr:row>104</xdr:row>
      <xdr:rowOff>78739</xdr:rowOff>
    </xdr:to>
    <xdr:cxnSp macro="">
      <xdr:nvCxnSpPr>
        <xdr:cNvPr id="429" name="直線コネクタ 428"/>
        <xdr:cNvCxnSpPr/>
      </xdr:nvCxnSpPr>
      <xdr:spPr>
        <a:xfrm>
          <a:off x="1008380" y="17486630"/>
          <a:ext cx="78232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62247</xdr:rowOff>
    </xdr:from>
    <xdr:ext cx="405111" cy="259045"/>
    <xdr:sp macro="" textlink="">
      <xdr:nvSpPr>
        <xdr:cNvPr id="430" name="n_1aveValue【港湾・漁港】&#10;有形固定資産減価償却率"/>
        <xdr:cNvSpPr txBox="1"/>
      </xdr:nvSpPr>
      <xdr:spPr>
        <a:xfrm>
          <a:off x="3170564" y="1716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22877</xdr:rowOff>
    </xdr:from>
    <xdr:ext cx="405111" cy="259045"/>
    <xdr:sp macro="" textlink="">
      <xdr:nvSpPr>
        <xdr:cNvPr id="431" name="n_2aveValue【港湾・漁港】&#10;有形固定資産減価償却率"/>
        <xdr:cNvSpPr txBox="1"/>
      </xdr:nvSpPr>
      <xdr:spPr>
        <a:xfrm>
          <a:off x="2385704"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118127</xdr:rowOff>
    </xdr:from>
    <xdr:ext cx="405111" cy="259045"/>
    <xdr:sp macro="" textlink="">
      <xdr:nvSpPr>
        <xdr:cNvPr id="432" name="n_3aveValue【港湾・漁港】&#10;有形固定資産減価償却率"/>
        <xdr:cNvSpPr txBox="1"/>
      </xdr:nvSpPr>
      <xdr:spPr>
        <a:xfrm>
          <a:off x="1611004" y="1772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104157</xdr:rowOff>
    </xdr:from>
    <xdr:ext cx="405111" cy="259045"/>
    <xdr:sp macro="" textlink="">
      <xdr:nvSpPr>
        <xdr:cNvPr id="433" name="n_4aveValue【港湾・漁港】&#10;有形固定資産減価償却率"/>
        <xdr:cNvSpPr txBox="1"/>
      </xdr:nvSpPr>
      <xdr:spPr>
        <a:xfrm>
          <a:off x="836304" y="1787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166388</xdr:rowOff>
    </xdr:from>
    <xdr:ext cx="405111" cy="259045"/>
    <xdr:sp macro="" textlink="">
      <xdr:nvSpPr>
        <xdr:cNvPr id="434" name="n_1mainValue【港湾・漁港】&#10;有形固定資産減価償却率"/>
        <xdr:cNvSpPr txBox="1"/>
      </xdr:nvSpPr>
      <xdr:spPr>
        <a:xfrm>
          <a:off x="3170564" y="17600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143527</xdr:rowOff>
    </xdr:from>
    <xdr:ext cx="405111" cy="259045"/>
    <xdr:sp macro="" textlink="">
      <xdr:nvSpPr>
        <xdr:cNvPr id="435" name="n_2mainValue【港湾・漁港】&#10;有形固定資産減価償却率"/>
        <xdr:cNvSpPr txBox="1"/>
      </xdr:nvSpPr>
      <xdr:spPr>
        <a:xfrm>
          <a:off x="2385704" y="1757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146066</xdr:rowOff>
    </xdr:from>
    <xdr:ext cx="405111" cy="259045"/>
    <xdr:sp macro="" textlink="">
      <xdr:nvSpPr>
        <xdr:cNvPr id="436" name="n_3mainValue【港湾・漁港】&#10;有形固定資産減価償却率"/>
        <xdr:cNvSpPr txBox="1"/>
      </xdr:nvSpPr>
      <xdr:spPr>
        <a:xfrm>
          <a:off x="1611004" y="1724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119397</xdr:rowOff>
    </xdr:from>
    <xdr:ext cx="405111" cy="259045"/>
    <xdr:sp macro="" textlink="">
      <xdr:nvSpPr>
        <xdr:cNvPr id="437" name="n_4mainValue【港湾・漁港】&#10;有形固定資産減価償却率"/>
        <xdr:cNvSpPr txBox="1"/>
      </xdr:nvSpPr>
      <xdr:spPr>
        <a:xfrm>
          <a:off x="836304" y="17218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9" name="テキスト ボックス 448"/>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1" name="テキスト ボックス 450"/>
        <xdr:cNvSpPr txBox="1"/>
      </xdr:nvSpPr>
      <xdr:spPr>
        <a:xfrm>
          <a:off x="5299921" y="175971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3" name="テキスト ボックス 452"/>
        <xdr:cNvSpPr txBox="1"/>
      </xdr:nvSpPr>
      <xdr:spPr>
        <a:xfrm>
          <a:off x="5209768" y="171475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5" name="テキスト ボックス 454"/>
        <xdr:cNvSpPr txBox="1"/>
      </xdr:nvSpPr>
      <xdr:spPr>
        <a:xfrm>
          <a:off x="5209768" y="167017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7" name="テキスト ボックス 456"/>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165805</xdr:rowOff>
    </xdr:from>
    <xdr:to>
      <xdr:col>54</xdr:col>
      <xdr:colOff>189865</xdr:colOff>
      <xdr:row>108</xdr:row>
      <xdr:rowOff>76172</xdr:rowOff>
    </xdr:to>
    <xdr:cxnSp macro="">
      <xdr:nvCxnSpPr>
        <xdr:cNvPr id="459" name="直線コネクタ 458"/>
        <xdr:cNvCxnSpPr/>
      </xdr:nvCxnSpPr>
      <xdr:spPr>
        <a:xfrm flipV="1">
          <a:off x="9219565" y="16762165"/>
          <a:ext cx="0" cy="141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79999</xdr:rowOff>
    </xdr:from>
    <xdr:ext cx="313932" cy="259045"/>
    <xdr:sp macro="" textlink="">
      <xdr:nvSpPr>
        <xdr:cNvPr id="460" name="【港湾・漁港】&#10;一人当たり有形固定資産（償却資産）額最小値テキスト"/>
        <xdr:cNvSpPr txBox="1"/>
      </xdr:nvSpPr>
      <xdr:spPr>
        <a:xfrm>
          <a:off x="9258300" y="18185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76172</xdr:rowOff>
    </xdr:from>
    <xdr:to>
      <xdr:col>55</xdr:col>
      <xdr:colOff>88900</xdr:colOff>
      <xdr:row>108</xdr:row>
      <xdr:rowOff>76172</xdr:rowOff>
    </xdr:to>
    <xdr:cxnSp macro="">
      <xdr:nvCxnSpPr>
        <xdr:cNvPr id="461" name="直線コネクタ 460"/>
        <xdr:cNvCxnSpPr/>
      </xdr:nvCxnSpPr>
      <xdr:spPr>
        <a:xfrm>
          <a:off x="9154160" y="181812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112482</xdr:rowOff>
    </xdr:from>
    <xdr:ext cx="690189" cy="259045"/>
    <xdr:sp macro="" textlink="">
      <xdr:nvSpPr>
        <xdr:cNvPr id="462" name="【港湾・漁港】&#10;一人当たり有形固定資産（償却資産）額最大値テキスト"/>
        <xdr:cNvSpPr txBox="1"/>
      </xdr:nvSpPr>
      <xdr:spPr>
        <a:xfrm>
          <a:off x="9258300" y="165412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165805</xdr:rowOff>
    </xdr:from>
    <xdr:to>
      <xdr:col>55</xdr:col>
      <xdr:colOff>88900</xdr:colOff>
      <xdr:row>99</xdr:row>
      <xdr:rowOff>165805</xdr:rowOff>
    </xdr:to>
    <xdr:cxnSp macro="">
      <xdr:nvCxnSpPr>
        <xdr:cNvPr id="463" name="直線コネクタ 462"/>
        <xdr:cNvCxnSpPr/>
      </xdr:nvCxnSpPr>
      <xdr:spPr>
        <a:xfrm>
          <a:off x="9154160" y="167621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145758</xdr:rowOff>
    </xdr:from>
    <xdr:ext cx="599010" cy="259045"/>
    <xdr:sp macro="" textlink="">
      <xdr:nvSpPr>
        <xdr:cNvPr id="464" name="【港湾・漁港】&#10;一人当たり有形固定資産（償却資産）額平均値テキスト"/>
        <xdr:cNvSpPr txBox="1"/>
      </xdr:nvSpPr>
      <xdr:spPr>
        <a:xfrm>
          <a:off x="9258300" y="179155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167331</xdr:rowOff>
    </xdr:from>
    <xdr:to>
      <xdr:col>55</xdr:col>
      <xdr:colOff>50800</xdr:colOff>
      <xdr:row>107</xdr:row>
      <xdr:rowOff>97481</xdr:rowOff>
    </xdr:to>
    <xdr:sp macro="" textlink="">
      <xdr:nvSpPr>
        <xdr:cNvPr id="465" name="フローチャート: 判断 464"/>
        <xdr:cNvSpPr/>
      </xdr:nvSpPr>
      <xdr:spPr>
        <a:xfrm>
          <a:off x="9192260" y="179371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64224</xdr:rowOff>
    </xdr:from>
    <xdr:to>
      <xdr:col>50</xdr:col>
      <xdr:colOff>165100</xdr:colOff>
      <xdr:row>107</xdr:row>
      <xdr:rowOff>165824</xdr:rowOff>
    </xdr:to>
    <xdr:sp macro="" textlink="">
      <xdr:nvSpPr>
        <xdr:cNvPr id="466" name="フローチャート: 判断 465"/>
        <xdr:cNvSpPr/>
      </xdr:nvSpPr>
      <xdr:spPr>
        <a:xfrm>
          <a:off x="8445500" y="1800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87271</xdr:rowOff>
    </xdr:from>
    <xdr:to>
      <xdr:col>46</xdr:col>
      <xdr:colOff>38100</xdr:colOff>
      <xdr:row>108</xdr:row>
      <xdr:rowOff>17421</xdr:rowOff>
    </xdr:to>
    <xdr:sp macro="" textlink="">
      <xdr:nvSpPr>
        <xdr:cNvPr id="467" name="フローチャート: 判断 466"/>
        <xdr:cNvSpPr/>
      </xdr:nvSpPr>
      <xdr:spPr>
        <a:xfrm>
          <a:off x="7670800" y="180247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15942</xdr:rowOff>
    </xdr:from>
    <xdr:to>
      <xdr:col>41</xdr:col>
      <xdr:colOff>101600</xdr:colOff>
      <xdr:row>107</xdr:row>
      <xdr:rowOff>117542</xdr:rowOff>
    </xdr:to>
    <xdr:sp macro="" textlink="">
      <xdr:nvSpPr>
        <xdr:cNvPr id="468" name="フローチャート: 判断 467"/>
        <xdr:cNvSpPr/>
      </xdr:nvSpPr>
      <xdr:spPr>
        <a:xfrm>
          <a:off x="6873240" y="1795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52592</xdr:rowOff>
    </xdr:from>
    <xdr:to>
      <xdr:col>36</xdr:col>
      <xdr:colOff>165100</xdr:colOff>
      <xdr:row>107</xdr:row>
      <xdr:rowOff>154192</xdr:rowOff>
    </xdr:to>
    <xdr:sp macro="" textlink="">
      <xdr:nvSpPr>
        <xdr:cNvPr id="469" name="フローチャート: 判断 468"/>
        <xdr:cNvSpPr/>
      </xdr:nvSpPr>
      <xdr:spPr>
        <a:xfrm>
          <a:off x="6098540" y="1799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2031</xdr:rowOff>
    </xdr:from>
    <xdr:to>
      <xdr:col>55</xdr:col>
      <xdr:colOff>50800</xdr:colOff>
      <xdr:row>105</xdr:row>
      <xdr:rowOff>103631</xdr:rowOff>
    </xdr:to>
    <xdr:sp macro="" textlink="">
      <xdr:nvSpPr>
        <xdr:cNvPr id="475" name="楕円 474"/>
        <xdr:cNvSpPr/>
      </xdr:nvSpPr>
      <xdr:spPr>
        <a:xfrm>
          <a:off x="9192260" y="176042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24908</xdr:rowOff>
    </xdr:from>
    <xdr:ext cx="599010" cy="259045"/>
    <xdr:sp macro="" textlink="">
      <xdr:nvSpPr>
        <xdr:cNvPr id="476" name="【港湾・漁港】&#10;一人当たり有形固定資産（償却資産）額該当値テキスト"/>
        <xdr:cNvSpPr txBox="1"/>
      </xdr:nvSpPr>
      <xdr:spPr>
        <a:xfrm>
          <a:off x="9258300" y="1745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15467</xdr:rowOff>
    </xdr:from>
    <xdr:to>
      <xdr:col>50</xdr:col>
      <xdr:colOff>165100</xdr:colOff>
      <xdr:row>105</xdr:row>
      <xdr:rowOff>117067</xdr:rowOff>
    </xdr:to>
    <xdr:sp macro="" textlink="">
      <xdr:nvSpPr>
        <xdr:cNvPr id="477" name="楕円 476"/>
        <xdr:cNvSpPr/>
      </xdr:nvSpPr>
      <xdr:spPr>
        <a:xfrm>
          <a:off x="8445500" y="1761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52831</xdr:rowOff>
    </xdr:from>
    <xdr:to>
      <xdr:col>55</xdr:col>
      <xdr:colOff>0</xdr:colOff>
      <xdr:row>105</xdr:row>
      <xdr:rowOff>66267</xdr:rowOff>
    </xdr:to>
    <xdr:cxnSp macro="">
      <xdr:nvCxnSpPr>
        <xdr:cNvPr id="478" name="直線コネクタ 477"/>
        <xdr:cNvCxnSpPr/>
      </xdr:nvCxnSpPr>
      <xdr:spPr>
        <a:xfrm flipV="1">
          <a:off x="8496300" y="17655031"/>
          <a:ext cx="723900" cy="1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29959</xdr:rowOff>
    </xdr:from>
    <xdr:to>
      <xdr:col>46</xdr:col>
      <xdr:colOff>38100</xdr:colOff>
      <xdr:row>105</xdr:row>
      <xdr:rowOff>131559</xdr:rowOff>
    </xdr:to>
    <xdr:sp macro="" textlink="">
      <xdr:nvSpPr>
        <xdr:cNvPr id="479" name="楕円 478"/>
        <xdr:cNvSpPr/>
      </xdr:nvSpPr>
      <xdr:spPr>
        <a:xfrm>
          <a:off x="7670800" y="176321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66267</xdr:rowOff>
    </xdr:from>
    <xdr:to>
      <xdr:col>50</xdr:col>
      <xdr:colOff>114300</xdr:colOff>
      <xdr:row>105</xdr:row>
      <xdr:rowOff>80759</xdr:rowOff>
    </xdr:to>
    <xdr:cxnSp macro="">
      <xdr:nvCxnSpPr>
        <xdr:cNvPr id="480" name="直線コネクタ 479"/>
        <xdr:cNvCxnSpPr/>
      </xdr:nvCxnSpPr>
      <xdr:spPr>
        <a:xfrm flipV="1">
          <a:off x="7713980" y="17668467"/>
          <a:ext cx="782320" cy="1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42190</xdr:rowOff>
    </xdr:from>
    <xdr:to>
      <xdr:col>41</xdr:col>
      <xdr:colOff>101600</xdr:colOff>
      <xdr:row>105</xdr:row>
      <xdr:rowOff>143790</xdr:rowOff>
    </xdr:to>
    <xdr:sp macro="" textlink="">
      <xdr:nvSpPr>
        <xdr:cNvPr id="481" name="楕円 480"/>
        <xdr:cNvSpPr/>
      </xdr:nvSpPr>
      <xdr:spPr>
        <a:xfrm>
          <a:off x="6873240" y="1764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80759</xdr:rowOff>
    </xdr:from>
    <xdr:to>
      <xdr:col>45</xdr:col>
      <xdr:colOff>177800</xdr:colOff>
      <xdr:row>105</xdr:row>
      <xdr:rowOff>92990</xdr:rowOff>
    </xdr:to>
    <xdr:cxnSp macro="">
      <xdr:nvCxnSpPr>
        <xdr:cNvPr id="482" name="直線コネクタ 481"/>
        <xdr:cNvCxnSpPr/>
      </xdr:nvCxnSpPr>
      <xdr:spPr>
        <a:xfrm flipV="1">
          <a:off x="6924040" y="17682959"/>
          <a:ext cx="789940" cy="1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59544</xdr:rowOff>
    </xdr:from>
    <xdr:to>
      <xdr:col>36</xdr:col>
      <xdr:colOff>165100</xdr:colOff>
      <xdr:row>105</xdr:row>
      <xdr:rowOff>161144</xdr:rowOff>
    </xdr:to>
    <xdr:sp macro="" textlink="">
      <xdr:nvSpPr>
        <xdr:cNvPr id="483" name="楕円 482"/>
        <xdr:cNvSpPr/>
      </xdr:nvSpPr>
      <xdr:spPr>
        <a:xfrm>
          <a:off x="6098540" y="1766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92990</xdr:rowOff>
    </xdr:from>
    <xdr:to>
      <xdr:col>41</xdr:col>
      <xdr:colOff>50800</xdr:colOff>
      <xdr:row>105</xdr:row>
      <xdr:rowOff>110344</xdr:rowOff>
    </xdr:to>
    <xdr:cxnSp macro="">
      <xdr:nvCxnSpPr>
        <xdr:cNvPr id="484" name="直線コネクタ 483"/>
        <xdr:cNvCxnSpPr/>
      </xdr:nvCxnSpPr>
      <xdr:spPr>
        <a:xfrm flipV="1">
          <a:off x="6149340" y="17695190"/>
          <a:ext cx="774700" cy="1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156951</xdr:rowOff>
    </xdr:from>
    <xdr:ext cx="599010" cy="259045"/>
    <xdr:sp macro="" textlink="">
      <xdr:nvSpPr>
        <xdr:cNvPr id="485" name="n_1aveValue【港湾・漁港】&#10;一人当たり有形固定資産（償却資産）額"/>
        <xdr:cNvSpPr txBox="1"/>
      </xdr:nvSpPr>
      <xdr:spPr>
        <a:xfrm>
          <a:off x="8214575" y="1809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8548</xdr:rowOff>
    </xdr:from>
    <xdr:ext cx="599010" cy="259045"/>
    <xdr:sp macro="" textlink="">
      <xdr:nvSpPr>
        <xdr:cNvPr id="486" name="n_2aveValue【港湾・漁港】&#10;一人当たり有形固定資産（償却資産）額"/>
        <xdr:cNvSpPr txBox="1"/>
      </xdr:nvSpPr>
      <xdr:spPr>
        <a:xfrm>
          <a:off x="7444955" y="18113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108669</xdr:rowOff>
    </xdr:from>
    <xdr:ext cx="599010" cy="259045"/>
    <xdr:sp macro="" textlink="">
      <xdr:nvSpPr>
        <xdr:cNvPr id="487" name="n_3aveValue【港湾・漁港】&#10;一人当たり有形固定資産（償却資産）額"/>
        <xdr:cNvSpPr txBox="1"/>
      </xdr:nvSpPr>
      <xdr:spPr>
        <a:xfrm>
          <a:off x="6670255" y="18046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145319</xdr:rowOff>
    </xdr:from>
    <xdr:ext cx="599010" cy="259045"/>
    <xdr:sp macro="" textlink="">
      <xdr:nvSpPr>
        <xdr:cNvPr id="488" name="n_4aveValue【港湾・漁港】&#10;一人当たり有形固定資産（償却資産）額"/>
        <xdr:cNvSpPr txBox="1"/>
      </xdr:nvSpPr>
      <xdr:spPr>
        <a:xfrm>
          <a:off x="5872695" y="1808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103</xdr:row>
      <xdr:rowOff>133594</xdr:rowOff>
    </xdr:from>
    <xdr:ext cx="599010" cy="259045"/>
    <xdr:sp macro="" textlink="">
      <xdr:nvSpPr>
        <xdr:cNvPr id="489" name="n_1mainValue【港湾・漁港】&#10;一人当たり有形固定資産（償却資産）額"/>
        <xdr:cNvSpPr txBox="1"/>
      </xdr:nvSpPr>
      <xdr:spPr>
        <a:xfrm>
          <a:off x="8214575" y="1740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148086</xdr:rowOff>
    </xdr:from>
    <xdr:ext cx="599010" cy="259045"/>
    <xdr:sp macro="" textlink="">
      <xdr:nvSpPr>
        <xdr:cNvPr id="490" name="n_2mainValue【港湾・漁港】&#10;一人当たり有形固定資産（償却資産）額"/>
        <xdr:cNvSpPr txBox="1"/>
      </xdr:nvSpPr>
      <xdr:spPr>
        <a:xfrm>
          <a:off x="7444955" y="17415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160317</xdr:rowOff>
    </xdr:from>
    <xdr:ext cx="599010" cy="259045"/>
    <xdr:sp macro="" textlink="">
      <xdr:nvSpPr>
        <xdr:cNvPr id="491" name="n_3mainValue【港湾・漁港】&#10;一人当たり有形固定資産（償却資産）額"/>
        <xdr:cNvSpPr txBox="1"/>
      </xdr:nvSpPr>
      <xdr:spPr>
        <a:xfrm>
          <a:off x="6670255" y="17427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6221</xdr:rowOff>
    </xdr:from>
    <xdr:ext cx="599010" cy="259045"/>
    <xdr:sp macro="" textlink="">
      <xdr:nvSpPr>
        <xdr:cNvPr id="492" name="n_4mainValue【港湾・漁港】&#10;一人当たり有形固定資産（償却資産）額"/>
        <xdr:cNvSpPr txBox="1"/>
      </xdr:nvSpPr>
      <xdr:spPr>
        <a:xfrm>
          <a:off x="5872695" y="1744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517" name="直線コネクタ 516"/>
        <xdr:cNvCxnSpPr/>
      </xdr:nvCxnSpPr>
      <xdr:spPr>
        <a:xfrm flipV="1">
          <a:off x="14375764" y="5673090"/>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8" name="【認定こども園・幼稚園・保育所】&#10;有形固定資産減価償却率最小値テキスト"/>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9" name="直線コネクタ 518"/>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520" name="【認定こども園・幼稚園・保育所】&#10;有形固定資産減価償却率最大値テキスト"/>
        <xdr:cNvSpPr txBox="1"/>
      </xdr:nvSpPr>
      <xdr:spPr>
        <a:xfrm>
          <a:off x="144145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521" name="直線コネクタ 520"/>
        <xdr:cNvCxnSpPr/>
      </xdr:nvCxnSpPr>
      <xdr:spPr>
        <a:xfrm>
          <a:off x="14287500" y="567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522" name="【認定こども園・幼稚園・保育所】&#10;有形固定資産減価償却率平均値テキスト"/>
        <xdr:cNvSpPr txBox="1"/>
      </xdr:nvSpPr>
      <xdr:spPr>
        <a:xfrm>
          <a:off x="14414500" y="5991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523" name="フローチャート: 判断 522"/>
        <xdr:cNvSpPr/>
      </xdr:nvSpPr>
      <xdr:spPr>
        <a:xfrm>
          <a:off x="14325600" y="61366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524" name="フローチャート: 判断 523"/>
        <xdr:cNvSpPr/>
      </xdr:nvSpPr>
      <xdr:spPr>
        <a:xfrm>
          <a:off x="13578840" y="6138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25" name="フローチャート: 判断 524"/>
        <xdr:cNvSpPr/>
      </xdr:nvSpPr>
      <xdr:spPr>
        <a:xfrm>
          <a:off x="12804140" y="616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106045</xdr:rowOff>
    </xdr:to>
    <xdr:sp macro="" textlink="">
      <xdr:nvSpPr>
        <xdr:cNvPr id="526" name="フローチャート: 判断 525"/>
        <xdr:cNvSpPr/>
      </xdr:nvSpPr>
      <xdr:spPr>
        <a:xfrm>
          <a:off x="12029440" y="62071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527" name="フローチャート: 判断 526"/>
        <xdr:cNvSpPr/>
      </xdr:nvSpPr>
      <xdr:spPr>
        <a:xfrm>
          <a:off x="11231880" y="617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59690</xdr:rowOff>
    </xdr:from>
    <xdr:to>
      <xdr:col>85</xdr:col>
      <xdr:colOff>177800</xdr:colOff>
      <xdr:row>40</xdr:row>
      <xdr:rowOff>161290</xdr:rowOff>
    </xdr:to>
    <xdr:sp macro="" textlink="">
      <xdr:nvSpPr>
        <xdr:cNvPr id="533" name="楕円 532"/>
        <xdr:cNvSpPr/>
      </xdr:nvSpPr>
      <xdr:spPr>
        <a:xfrm>
          <a:off x="14325600" y="67652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38117</xdr:rowOff>
    </xdr:from>
    <xdr:ext cx="405111" cy="259045"/>
    <xdr:sp macro="" textlink="">
      <xdr:nvSpPr>
        <xdr:cNvPr id="534" name="【認定こども園・幼稚園・保育所】&#10;有形固定資産減価償却率該当値テキスト"/>
        <xdr:cNvSpPr txBox="1"/>
      </xdr:nvSpPr>
      <xdr:spPr>
        <a:xfrm>
          <a:off x="14414500"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17780</xdr:rowOff>
    </xdr:from>
    <xdr:to>
      <xdr:col>81</xdr:col>
      <xdr:colOff>101600</xdr:colOff>
      <xdr:row>40</xdr:row>
      <xdr:rowOff>119380</xdr:rowOff>
    </xdr:to>
    <xdr:sp macro="" textlink="">
      <xdr:nvSpPr>
        <xdr:cNvPr id="535" name="楕円 534"/>
        <xdr:cNvSpPr/>
      </xdr:nvSpPr>
      <xdr:spPr>
        <a:xfrm>
          <a:off x="1357884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68580</xdr:rowOff>
    </xdr:from>
    <xdr:to>
      <xdr:col>85</xdr:col>
      <xdr:colOff>127000</xdr:colOff>
      <xdr:row>40</xdr:row>
      <xdr:rowOff>110490</xdr:rowOff>
    </xdr:to>
    <xdr:cxnSp macro="">
      <xdr:nvCxnSpPr>
        <xdr:cNvPr id="536" name="直線コネクタ 535"/>
        <xdr:cNvCxnSpPr/>
      </xdr:nvCxnSpPr>
      <xdr:spPr>
        <a:xfrm>
          <a:off x="13629640" y="6774180"/>
          <a:ext cx="7467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147320</xdr:rowOff>
    </xdr:from>
    <xdr:to>
      <xdr:col>76</xdr:col>
      <xdr:colOff>165100</xdr:colOff>
      <xdr:row>40</xdr:row>
      <xdr:rowOff>77470</xdr:rowOff>
    </xdr:to>
    <xdr:sp macro="" textlink="">
      <xdr:nvSpPr>
        <xdr:cNvPr id="537" name="楕円 536"/>
        <xdr:cNvSpPr/>
      </xdr:nvSpPr>
      <xdr:spPr>
        <a:xfrm>
          <a:off x="12804140" y="6685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26670</xdr:rowOff>
    </xdr:from>
    <xdr:to>
      <xdr:col>81</xdr:col>
      <xdr:colOff>50800</xdr:colOff>
      <xdr:row>40</xdr:row>
      <xdr:rowOff>68580</xdr:rowOff>
    </xdr:to>
    <xdr:cxnSp macro="">
      <xdr:nvCxnSpPr>
        <xdr:cNvPr id="538" name="直線コネクタ 537"/>
        <xdr:cNvCxnSpPr/>
      </xdr:nvCxnSpPr>
      <xdr:spPr>
        <a:xfrm>
          <a:off x="12854940" y="673227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105410</xdr:rowOff>
    </xdr:from>
    <xdr:to>
      <xdr:col>72</xdr:col>
      <xdr:colOff>38100</xdr:colOff>
      <xdr:row>40</xdr:row>
      <xdr:rowOff>35560</xdr:rowOff>
    </xdr:to>
    <xdr:sp macro="" textlink="">
      <xdr:nvSpPr>
        <xdr:cNvPr id="539" name="楕円 538"/>
        <xdr:cNvSpPr/>
      </xdr:nvSpPr>
      <xdr:spPr>
        <a:xfrm>
          <a:off x="12029440" y="66433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156210</xdr:rowOff>
    </xdr:from>
    <xdr:to>
      <xdr:col>76</xdr:col>
      <xdr:colOff>114300</xdr:colOff>
      <xdr:row>40</xdr:row>
      <xdr:rowOff>26670</xdr:rowOff>
    </xdr:to>
    <xdr:cxnSp macro="">
      <xdr:nvCxnSpPr>
        <xdr:cNvPr id="540" name="直線コネクタ 539"/>
        <xdr:cNvCxnSpPr/>
      </xdr:nvCxnSpPr>
      <xdr:spPr>
        <a:xfrm>
          <a:off x="12072620" y="669417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21590</xdr:rowOff>
    </xdr:from>
    <xdr:to>
      <xdr:col>67</xdr:col>
      <xdr:colOff>101600</xdr:colOff>
      <xdr:row>39</xdr:row>
      <xdr:rowOff>123190</xdr:rowOff>
    </xdr:to>
    <xdr:sp macro="" textlink="">
      <xdr:nvSpPr>
        <xdr:cNvPr id="541" name="楕円 540"/>
        <xdr:cNvSpPr/>
      </xdr:nvSpPr>
      <xdr:spPr>
        <a:xfrm>
          <a:off x="1123188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72390</xdr:rowOff>
    </xdr:from>
    <xdr:to>
      <xdr:col>71</xdr:col>
      <xdr:colOff>177800</xdr:colOff>
      <xdr:row>39</xdr:row>
      <xdr:rowOff>156210</xdr:rowOff>
    </xdr:to>
    <xdr:cxnSp macro="">
      <xdr:nvCxnSpPr>
        <xdr:cNvPr id="542" name="直線コネクタ 541"/>
        <xdr:cNvCxnSpPr/>
      </xdr:nvCxnSpPr>
      <xdr:spPr>
        <a:xfrm>
          <a:off x="11282680" y="6610350"/>
          <a:ext cx="78994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50182</xdr:rowOff>
    </xdr:from>
    <xdr:ext cx="405111" cy="259045"/>
    <xdr:sp macro="" textlink="">
      <xdr:nvSpPr>
        <xdr:cNvPr id="543" name="n_1aveValue【認定こども園・幼稚園・保育所】&#10;有形固定資産減価償却率"/>
        <xdr:cNvSpPr txBox="1"/>
      </xdr:nvSpPr>
      <xdr:spPr>
        <a:xfrm>
          <a:off x="134372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44" name="n_2aveValue【認定こども園・幼稚園・保育所】&#10;有形固定資産減価償却率"/>
        <xdr:cNvSpPr txBox="1"/>
      </xdr:nvSpPr>
      <xdr:spPr>
        <a:xfrm>
          <a:off x="126752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122572</xdr:rowOff>
    </xdr:from>
    <xdr:ext cx="405111" cy="259045"/>
    <xdr:sp macro="" textlink="">
      <xdr:nvSpPr>
        <xdr:cNvPr id="545" name="n_3aveValue【認定こども園・幼稚園・保育所】&#10;有形固定資産減価償却率"/>
        <xdr:cNvSpPr txBox="1"/>
      </xdr:nvSpPr>
      <xdr:spPr>
        <a:xfrm>
          <a:off x="1190054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546" name="n_4aveValue【認定こども園・幼稚園・保育所】&#10;有形固定資産減価償却率"/>
        <xdr:cNvSpPr txBox="1"/>
      </xdr:nvSpPr>
      <xdr:spPr>
        <a:xfrm>
          <a:off x="1110298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110507</xdr:rowOff>
    </xdr:from>
    <xdr:ext cx="405111" cy="259045"/>
    <xdr:sp macro="" textlink="">
      <xdr:nvSpPr>
        <xdr:cNvPr id="547" name="n_1mainValue【認定こども園・幼稚園・保育所】&#10;有形固定資産減価償却率"/>
        <xdr:cNvSpPr txBox="1"/>
      </xdr:nvSpPr>
      <xdr:spPr>
        <a:xfrm>
          <a:off x="134372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68597</xdr:rowOff>
    </xdr:from>
    <xdr:ext cx="405111" cy="259045"/>
    <xdr:sp macro="" textlink="">
      <xdr:nvSpPr>
        <xdr:cNvPr id="548" name="n_2mainValue【認定こども園・幼稚園・保育所】&#10;有形固定資産減価償却率"/>
        <xdr:cNvSpPr txBox="1"/>
      </xdr:nvSpPr>
      <xdr:spPr>
        <a:xfrm>
          <a:off x="12675244"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26687</xdr:rowOff>
    </xdr:from>
    <xdr:ext cx="405111" cy="259045"/>
    <xdr:sp macro="" textlink="">
      <xdr:nvSpPr>
        <xdr:cNvPr id="549" name="n_3mainValue【認定こども園・幼稚園・保育所】&#10;有形固定資産減価償却率"/>
        <xdr:cNvSpPr txBox="1"/>
      </xdr:nvSpPr>
      <xdr:spPr>
        <a:xfrm>
          <a:off x="119005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114317</xdr:rowOff>
    </xdr:from>
    <xdr:ext cx="405111" cy="259045"/>
    <xdr:sp macro="" textlink="">
      <xdr:nvSpPr>
        <xdr:cNvPr id="550" name="n_4mainValue【認定こども園・幼稚園・保育所】&#10;有形固定資産減価償却率"/>
        <xdr:cNvSpPr txBox="1"/>
      </xdr:nvSpPr>
      <xdr:spPr>
        <a:xfrm>
          <a:off x="1110298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2" name="テキスト ボックス 561"/>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4" name="テキスト ボックス 563"/>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6" name="テキスト ボックス 565"/>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8" name="テキスト ボックス 567"/>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0" name="テキスト ボックス 569"/>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572" name="直線コネクタ 571"/>
        <xdr:cNvCxnSpPr/>
      </xdr:nvCxnSpPr>
      <xdr:spPr>
        <a:xfrm flipV="1">
          <a:off x="19509104" y="5773674"/>
          <a:ext cx="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573" name="【認定こども園・幼稚園・保育所】&#10;一人当たり面積最小値テキスト"/>
        <xdr:cNvSpPr txBox="1"/>
      </xdr:nvSpPr>
      <xdr:spPr>
        <a:xfrm>
          <a:off x="19547840" y="698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574" name="直線コネクタ 573"/>
        <xdr:cNvCxnSpPr/>
      </xdr:nvCxnSpPr>
      <xdr:spPr>
        <a:xfrm>
          <a:off x="19443700" y="69791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575" name="【認定こども園・幼稚園・保育所】&#10;一人当たり面積最大値テキスト"/>
        <xdr:cNvSpPr txBox="1"/>
      </xdr:nvSpPr>
      <xdr:spPr>
        <a:xfrm>
          <a:off x="19547840" y="555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576" name="直線コネクタ 575"/>
        <xdr:cNvCxnSpPr/>
      </xdr:nvCxnSpPr>
      <xdr:spPr>
        <a:xfrm>
          <a:off x="19443700" y="57736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271</xdr:rowOff>
    </xdr:from>
    <xdr:ext cx="469744" cy="259045"/>
    <xdr:sp macro="" textlink="">
      <xdr:nvSpPr>
        <xdr:cNvPr id="577" name="【認定こども園・幼稚園・保育所】&#10;一人当たり面積平均値テキスト"/>
        <xdr:cNvSpPr txBox="1"/>
      </xdr:nvSpPr>
      <xdr:spPr>
        <a:xfrm>
          <a:off x="19547840" y="6370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578" name="フローチャート: 判断 577"/>
        <xdr:cNvSpPr/>
      </xdr:nvSpPr>
      <xdr:spPr>
        <a:xfrm>
          <a:off x="19458940" y="65191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9398</xdr:rowOff>
    </xdr:from>
    <xdr:to>
      <xdr:col>112</xdr:col>
      <xdr:colOff>38100</xdr:colOff>
      <xdr:row>39</xdr:row>
      <xdr:rowOff>110998</xdr:rowOff>
    </xdr:to>
    <xdr:sp macro="" textlink="">
      <xdr:nvSpPr>
        <xdr:cNvPr id="579" name="フローチャート: 判断 578"/>
        <xdr:cNvSpPr/>
      </xdr:nvSpPr>
      <xdr:spPr>
        <a:xfrm>
          <a:off x="18735040" y="65473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xdr:rowOff>
    </xdr:from>
    <xdr:to>
      <xdr:col>107</xdr:col>
      <xdr:colOff>101600</xdr:colOff>
      <xdr:row>39</xdr:row>
      <xdr:rowOff>108712</xdr:rowOff>
    </xdr:to>
    <xdr:sp macro="" textlink="">
      <xdr:nvSpPr>
        <xdr:cNvPr id="580" name="フローチャート: 判断 579"/>
        <xdr:cNvSpPr/>
      </xdr:nvSpPr>
      <xdr:spPr>
        <a:xfrm>
          <a:off x="17937480" y="6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581" name="フローチャート: 判断 580"/>
        <xdr:cNvSpPr/>
      </xdr:nvSpPr>
      <xdr:spPr>
        <a:xfrm>
          <a:off x="17162780" y="655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18542</xdr:rowOff>
    </xdr:from>
    <xdr:to>
      <xdr:col>98</xdr:col>
      <xdr:colOff>38100</xdr:colOff>
      <xdr:row>39</xdr:row>
      <xdr:rowOff>120142</xdr:rowOff>
    </xdr:to>
    <xdr:sp macro="" textlink="">
      <xdr:nvSpPr>
        <xdr:cNvPr id="582" name="フローチャート: 判断 581"/>
        <xdr:cNvSpPr/>
      </xdr:nvSpPr>
      <xdr:spPr>
        <a:xfrm>
          <a:off x="16388080" y="65565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55118</xdr:rowOff>
    </xdr:from>
    <xdr:to>
      <xdr:col>116</xdr:col>
      <xdr:colOff>114300</xdr:colOff>
      <xdr:row>41</xdr:row>
      <xdr:rowOff>156718</xdr:rowOff>
    </xdr:to>
    <xdr:sp macro="" textlink="">
      <xdr:nvSpPr>
        <xdr:cNvPr id="588" name="楕円 587"/>
        <xdr:cNvSpPr/>
      </xdr:nvSpPr>
      <xdr:spPr>
        <a:xfrm>
          <a:off x="19458940" y="692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141495</xdr:rowOff>
    </xdr:from>
    <xdr:ext cx="469744" cy="259045"/>
    <xdr:sp macro="" textlink="">
      <xdr:nvSpPr>
        <xdr:cNvPr id="589" name="【認定こども園・幼稚園・保育所】&#10;一人当たり面積該当値テキスト"/>
        <xdr:cNvSpPr txBox="1"/>
      </xdr:nvSpPr>
      <xdr:spPr>
        <a:xfrm>
          <a:off x="19547840" y="684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55118</xdr:rowOff>
    </xdr:from>
    <xdr:to>
      <xdr:col>112</xdr:col>
      <xdr:colOff>38100</xdr:colOff>
      <xdr:row>41</xdr:row>
      <xdr:rowOff>156718</xdr:rowOff>
    </xdr:to>
    <xdr:sp macro="" textlink="">
      <xdr:nvSpPr>
        <xdr:cNvPr id="590" name="楕円 589"/>
        <xdr:cNvSpPr/>
      </xdr:nvSpPr>
      <xdr:spPr>
        <a:xfrm>
          <a:off x="18735040" y="69283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105918</xdr:rowOff>
    </xdr:from>
    <xdr:to>
      <xdr:col>116</xdr:col>
      <xdr:colOff>63500</xdr:colOff>
      <xdr:row>41</xdr:row>
      <xdr:rowOff>105918</xdr:rowOff>
    </xdr:to>
    <xdr:cxnSp macro="">
      <xdr:nvCxnSpPr>
        <xdr:cNvPr id="591" name="直線コネクタ 590"/>
        <xdr:cNvCxnSpPr/>
      </xdr:nvCxnSpPr>
      <xdr:spPr>
        <a:xfrm>
          <a:off x="18778220" y="697915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57404</xdr:rowOff>
    </xdr:from>
    <xdr:to>
      <xdr:col>107</xdr:col>
      <xdr:colOff>101600</xdr:colOff>
      <xdr:row>41</xdr:row>
      <xdr:rowOff>159004</xdr:rowOff>
    </xdr:to>
    <xdr:sp macro="" textlink="">
      <xdr:nvSpPr>
        <xdr:cNvPr id="592" name="楕円 591"/>
        <xdr:cNvSpPr/>
      </xdr:nvSpPr>
      <xdr:spPr>
        <a:xfrm>
          <a:off x="17937480" y="693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105918</xdr:rowOff>
    </xdr:from>
    <xdr:to>
      <xdr:col>111</xdr:col>
      <xdr:colOff>177800</xdr:colOff>
      <xdr:row>41</xdr:row>
      <xdr:rowOff>108204</xdr:rowOff>
    </xdr:to>
    <xdr:cxnSp macro="">
      <xdr:nvCxnSpPr>
        <xdr:cNvPr id="593" name="直線コネクタ 592"/>
        <xdr:cNvCxnSpPr/>
      </xdr:nvCxnSpPr>
      <xdr:spPr>
        <a:xfrm flipV="1">
          <a:off x="17988280" y="6979158"/>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57404</xdr:rowOff>
    </xdr:from>
    <xdr:to>
      <xdr:col>102</xdr:col>
      <xdr:colOff>165100</xdr:colOff>
      <xdr:row>41</xdr:row>
      <xdr:rowOff>159004</xdr:rowOff>
    </xdr:to>
    <xdr:sp macro="" textlink="">
      <xdr:nvSpPr>
        <xdr:cNvPr id="594" name="楕円 593"/>
        <xdr:cNvSpPr/>
      </xdr:nvSpPr>
      <xdr:spPr>
        <a:xfrm>
          <a:off x="17162780" y="693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108204</xdr:rowOff>
    </xdr:from>
    <xdr:to>
      <xdr:col>107</xdr:col>
      <xdr:colOff>50800</xdr:colOff>
      <xdr:row>41</xdr:row>
      <xdr:rowOff>108204</xdr:rowOff>
    </xdr:to>
    <xdr:cxnSp macro="">
      <xdr:nvCxnSpPr>
        <xdr:cNvPr id="595" name="直線コネクタ 594"/>
        <xdr:cNvCxnSpPr/>
      </xdr:nvCxnSpPr>
      <xdr:spPr>
        <a:xfrm>
          <a:off x="17213580" y="698144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57404</xdr:rowOff>
    </xdr:from>
    <xdr:to>
      <xdr:col>98</xdr:col>
      <xdr:colOff>38100</xdr:colOff>
      <xdr:row>41</xdr:row>
      <xdr:rowOff>159004</xdr:rowOff>
    </xdr:to>
    <xdr:sp macro="" textlink="">
      <xdr:nvSpPr>
        <xdr:cNvPr id="596" name="楕円 595"/>
        <xdr:cNvSpPr/>
      </xdr:nvSpPr>
      <xdr:spPr>
        <a:xfrm>
          <a:off x="16388080" y="69306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108204</xdr:rowOff>
    </xdr:from>
    <xdr:to>
      <xdr:col>102</xdr:col>
      <xdr:colOff>114300</xdr:colOff>
      <xdr:row>41</xdr:row>
      <xdr:rowOff>108204</xdr:rowOff>
    </xdr:to>
    <xdr:cxnSp macro="">
      <xdr:nvCxnSpPr>
        <xdr:cNvPr id="597" name="直線コネクタ 596"/>
        <xdr:cNvCxnSpPr/>
      </xdr:nvCxnSpPr>
      <xdr:spPr>
        <a:xfrm>
          <a:off x="16431260" y="698144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127525</xdr:rowOff>
    </xdr:from>
    <xdr:ext cx="469744" cy="259045"/>
    <xdr:sp macro="" textlink="">
      <xdr:nvSpPr>
        <xdr:cNvPr id="598" name="n_1aveValue【認定こども園・幼稚園・保育所】&#10;一人当たり面積"/>
        <xdr:cNvSpPr txBox="1"/>
      </xdr:nvSpPr>
      <xdr:spPr>
        <a:xfrm>
          <a:off x="18561127" y="633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125239</xdr:rowOff>
    </xdr:from>
    <xdr:ext cx="469744" cy="259045"/>
    <xdr:sp macro="" textlink="">
      <xdr:nvSpPr>
        <xdr:cNvPr id="599" name="n_2aveValue【認定こども園・幼稚園・保育所】&#10;一人当たり面積"/>
        <xdr:cNvSpPr txBox="1"/>
      </xdr:nvSpPr>
      <xdr:spPr>
        <a:xfrm>
          <a:off x="17776267" y="632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136669</xdr:rowOff>
    </xdr:from>
    <xdr:ext cx="469744" cy="259045"/>
    <xdr:sp macro="" textlink="">
      <xdr:nvSpPr>
        <xdr:cNvPr id="600" name="n_3aveValue【認定こども園・幼稚園・保育所】&#10;一人当たり面積"/>
        <xdr:cNvSpPr txBox="1"/>
      </xdr:nvSpPr>
      <xdr:spPr>
        <a:xfrm>
          <a:off x="17001567" y="633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136669</xdr:rowOff>
    </xdr:from>
    <xdr:ext cx="469744" cy="259045"/>
    <xdr:sp macro="" textlink="">
      <xdr:nvSpPr>
        <xdr:cNvPr id="601" name="n_4aveValue【認定こども園・幼稚園・保育所】&#10;一人当たり面積"/>
        <xdr:cNvSpPr txBox="1"/>
      </xdr:nvSpPr>
      <xdr:spPr>
        <a:xfrm>
          <a:off x="16226867" y="633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147845</xdr:rowOff>
    </xdr:from>
    <xdr:ext cx="469744" cy="259045"/>
    <xdr:sp macro="" textlink="">
      <xdr:nvSpPr>
        <xdr:cNvPr id="602" name="n_1mainValue【認定こども園・幼稚園・保育所】&#10;一人当たり面積"/>
        <xdr:cNvSpPr txBox="1"/>
      </xdr:nvSpPr>
      <xdr:spPr>
        <a:xfrm>
          <a:off x="18561127" y="702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150131</xdr:rowOff>
    </xdr:from>
    <xdr:ext cx="469744" cy="259045"/>
    <xdr:sp macro="" textlink="">
      <xdr:nvSpPr>
        <xdr:cNvPr id="603" name="n_2mainValue【認定こども園・幼稚園・保育所】&#10;一人当たり面積"/>
        <xdr:cNvSpPr txBox="1"/>
      </xdr:nvSpPr>
      <xdr:spPr>
        <a:xfrm>
          <a:off x="17776267" y="702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150131</xdr:rowOff>
    </xdr:from>
    <xdr:ext cx="469744" cy="259045"/>
    <xdr:sp macro="" textlink="">
      <xdr:nvSpPr>
        <xdr:cNvPr id="604" name="n_3mainValue【認定こども園・幼稚園・保育所】&#10;一人当たり面積"/>
        <xdr:cNvSpPr txBox="1"/>
      </xdr:nvSpPr>
      <xdr:spPr>
        <a:xfrm>
          <a:off x="17001567" y="702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150131</xdr:rowOff>
    </xdr:from>
    <xdr:ext cx="469744" cy="259045"/>
    <xdr:sp macro="" textlink="">
      <xdr:nvSpPr>
        <xdr:cNvPr id="605" name="n_4mainValue【認定こども園・幼稚園・保育所】&#10;一人当たり面積"/>
        <xdr:cNvSpPr txBox="1"/>
      </xdr:nvSpPr>
      <xdr:spPr>
        <a:xfrm>
          <a:off x="16226867" y="702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8" name="テキスト ボックス 617"/>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6" name="テキスト ボックス 625"/>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8" name="テキスト ボックス 627"/>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630" name="直線コネクタ 629"/>
        <xdr:cNvCxnSpPr/>
      </xdr:nvCxnSpPr>
      <xdr:spPr>
        <a:xfrm flipV="1">
          <a:off x="14375764" y="9521190"/>
          <a:ext cx="0" cy="103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631" name="【学校施設】&#10;有形固定資産減価償却率最小値テキスト"/>
        <xdr:cNvSpPr txBox="1"/>
      </xdr:nvSpPr>
      <xdr:spPr>
        <a:xfrm>
          <a:off x="14414500"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632" name="直線コネクタ 631"/>
        <xdr:cNvCxnSpPr/>
      </xdr:nvCxnSpPr>
      <xdr:spPr>
        <a:xfrm>
          <a:off x="14287500" y="10553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633" name="【学校施設】&#10;有形固定資産減価償却率最大値テキスト"/>
        <xdr:cNvSpPr txBox="1"/>
      </xdr:nvSpPr>
      <xdr:spPr>
        <a:xfrm>
          <a:off x="144145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634" name="直線コネクタ 633"/>
        <xdr:cNvCxnSpPr/>
      </xdr:nvCxnSpPr>
      <xdr:spPr>
        <a:xfrm>
          <a:off x="14287500" y="952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12082</xdr:rowOff>
    </xdr:from>
    <xdr:ext cx="405111" cy="259045"/>
    <xdr:sp macro="" textlink="">
      <xdr:nvSpPr>
        <xdr:cNvPr id="635" name="【学校施設】&#10;有形固定資産減価償却率平均値テキスト"/>
        <xdr:cNvSpPr txBox="1"/>
      </xdr:nvSpPr>
      <xdr:spPr>
        <a:xfrm>
          <a:off x="14414500" y="99028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636" name="フローチャート: 判断 635"/>
        <xdr:cNvSpPr/>
      </xdr:nvSpPr>
      <xdr:spPr>
        <a:xfrm>
          <a:off x="14325600" y="1005141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637" name="フローチャート: 判断 636"/>
        <xdr:cNvSpPr/>
      </xdr:nvSpPr>
      <xdr:spPr>
        <a:xfrm>
          <a:off x="13578840" y="1004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638" name="フローチャート: 判断 637"/>
        <xdr:cNvSpPr/>
      </xdr:nvSpPr>
      <xdr:spPr>
        <a:xfrm>
          <a:off x="12804140" y="1005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639" name="フローチャート: 判断 638"/>
        <xdr:cNvSpPr/>
      </xdr:nvSpPr>
      <xdr:spPr>
        <a:xfrm>
          <a:off x="12029440" y="100209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640" name="フローチャート: 判断 639"/>
        <xdr:cNvSpPr/>
      </xdr:nvSpPr>
      <xdr:spPr>
        <a:xfrm>
          <a:off x="11231880" y="1000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646" name="楕円 645"/>
        <xdr:cNvSpPr/>
      </xdr:nvSpPr>
      <xdr:spPr>
        <a:xfrm>
          <a:off x="14325600" y="1005903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146702</xdr:rowOff>
    </xdr:from>
    <xdr:ext cx="405111" cy="259045"/>
    <xdr:sp macro="" textlink="">
      <xdr:nvSpPr>
        <xdr:cNvPr id="647" name="【学校施設】&#10;有形固定資産減価償却率該当値テキスト"/>
        <xdr:cNvSpPr txBox="1"/>
      </xdr:nvSpPr>
      <xdr:spPr>
        <a:xfrm>
          <a:off x="14414500" y="10037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139700</xdr:rowOff>
    </xdr:from>
    <xdr:to>
      <xdr:col>81</xdr:col>
      <xdr:colOff>101600</xdr:colOff>
      <xdr:row>60</xdr:row>
      <xdr:rowOff>69850</xdr:rowOff>
    </xdr:to>
    <xdr:sp macro="" textlink="">
      <xdr:nvSpPr>
        <xdr:cNvPr id="648" name="楕円 647"/>
        <xdr:cNvSpPr/>
      </xdr:nvSpPr>
      <xdr:spPr>
        <a:xfrm>
          <a:off x="13578840" y="10030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19050</xdr:rowOff>
    </xdr:from>
    <xdr:to>
      <xdr:col>85</xdr:col>
      <xdr:colOff>127000</xdr:colOff>
      <xdr:row>60</xdr:row>
      <xdr:rowOff>47625</xdr:rowOff>
    </xdr:to>
    <xdr:cxnSp macro="">
      <xdr:nvCxnSpPr>
        <xdr:cNvPr id="649" name="直線コネクタ 648"/>
        <xdr:cNvCxnSpPr/>
      </xdr:nvCxnSpPr>
      <xdr:spPr>
        <a:xfrm>
          <a:off x="13629640" y="10077450"/>
          <a:ext cx="7467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128270</xdr:rowOff>
    </xdr:from>
    <xdr:to>
      <xdr:col>76</xdr:col>
      <xdr:colOff>165100</xdr:colOff>
      <xdr:row>60</xdr:row>
      <xdr:rowOff>58420</xdr:rowOff>
    </xdr:to>
    <xdr:sp macro="" textlink="">
      <xdr:nvSpPr>
        <xdr:cNvPr id="650" name="楕円 649"/>
        <xdr:cNvSpPr/>
      </xdr:nvSpPr>
      <xdr:spPr>
        <a:xfrm>
          <a:off x="12804140" y="10019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7620</xdr:rowOff>
    </xdr:from>
    <xdr:to>
      <xdr:col>81</xdr:col>
      <xdr:colOff>50800</xdr:colOff>
      <xdr:row>60</xdr:row>
      <xdr:rowOff>19050</xdr:rowOff>
    </xdr:to>
    <xdr:cxnSp macro="">
      <xdr:nvCxnSpPr>
        <xdr:cNvPr id="651" name="直線コネクタ 650"/>
        <xdr:cNvCxnSpPr/>
      </xdr:nvCxnSpPr>
      <xdr:spPr>
        <a:xfrm>
          <a:off x="12854940" y="10066020"/>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109220</xdr:rowOff>
    </xdr:from>
    <xdr:to>
      <xdr:col>72</xdr:col>
      <xdr:colOff>38100</xdr:colOff>
      <xdr:row>60</xdr:row>
      <xdr:rowOff>39370</xdr:rowOff>
    </xdr:to>
    <xdr:sp macro="" textlink="">
      <xdr:nvSpPr>
        <xdr:cNvPr id="652" name="楕円 651"/>
        <xdr:cNvSpPr/>
      </xdr:nvSpPr>
      <xdr:spPr>
        <a:xfrm>
          <a:off x="12029440" y="99999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160020</xdr:rowOff>
    </xdr:from>
    <xdr:to>
      <xdr:col>76</xdr:col>
      <xdr:colOff>114300</xdr:colOff>
      <xdr:row>60</xdr:row>
      <xdr:rowOff>7620</xdr:rowOff>
    </xdr:to>
    <xdr:cxnSp macro="">
      <xdr:nvCxnSpPr>
        <xdr:cNvPr id="653" name="直線コネクタ 652"/>
        <xdr:cNvCxnSpPr/>
      </xdr:nvCxnSpPr>
      <xdr:spPr>
        <a:xfrm>
          <a:off x="12072620" y="10050780"/>
          <a:ext cx="7823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168275</xdr:rowOff>
    </xdr:from>
    <xdr:to>
      <xdr:col>67</xdr:col>
      <xdr:colOff>101600</xdr:colOff>
      <xdr:row>59</xdr:row>
      <xdr:rowOff>98425</xdr:rowOff>
    </xdr:to>
    <xdr:sp macro="" textlink="">
      <xdr:nvSpPr>
        <xdr:cNvPr id="654" name="楕円 653"/>
        <xdr:cNvSpPr/>
      </xdr:nvSpPr>
      <xdr:spPr>
        <a:xfrm>
          <a:off x="11231880" y="9891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47625</xdr:rowOff>
    </xdr:from>
    <xdr:to>
      <xdr:col>71</xdr:col>
      <xdr:colOff>177800</xdr:colOff>
      <xdr:row>59</xdr:row>
      <xdr:rowOff>160020</xdr:rowOff>
    </xdr:to>
    <xdr:cxnSp macro="">
      <xdr:nvCxnSpPr>
        <xdr:cNvPr id="655" name="直線コネクタ 654"/>
        <xdr:cNvCxnSpPr/>
      </xdr:nvCxnSpPr>
      <xdr:spPr>
        <a:xfrm>
          <a:off x="11282680" y="9938385"/>
          <a:ext cx="78994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80027</xdr:rowOff>
    </xdr:from>
    <xdr:ext cx="405111" cy="259045"/>
    <xdr:sp macro="" textlink="">
      <xdr:nvSpPr>
        <xdr:cNvPr id="656" name="n_1aveValue【学校施設】&#10;有形固定資産減価償却率"/>
        <xdr:cNvSpPr txBox="1"/>
      </xdr:nvSpPr>
      <xdr:spPr>
        <a:xfrm>
          <a:off x="134372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83837</xdr:rowOff>
    </xdr:from>
    <xdr:ext cx="405111" cy="259045"/>
    <xdr:sp macro="" textlink="">
      <xdr:nvSpPr>
        <xdr:cNvPr id="657" name="n_2aveValue【学校施設】&#10;有形固定資産減価償却率"/>
        <xdr:cNvSpPr txBox="1"/>
      </xdr:nvSpPr>
      <xdr:spPr>
        <a:xfrm>
          <a:off x="12675244" y="1014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51452</xdr:rowOff>
    </xdr:from>
    <xdr:ext cx="405111" cy="259045"/>
    <xdr:sp macro="" textlink="">
      <xdr:nvSpPr>
        <xdr:cNvPr id="658" name="n_3aveValue【学校施設】&#10;有形固定資産減価償却率"/>
        <xdr:cNvSpPr txBox="1"/>
      </xdr:nvSpPr>
      <xdr:spPr>
        <a:xfrm>
          <a:off x="11900544" y="1010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38117</xdr:rowOff>
    </xdr:from>
    <xdr:ext cx="405111" cy="259045"/>
    <xdr:sp macro="" textlink="">
      <xdr:nvSpPr>
        <xdr:cNvPr id="659" name="n_4aveValue【学校施設】&#10;有形固定資産減価償却率"/>
        <xdr:cNvSpPr txBox="1"/>
      </xdr:nvSpPr>
      <xdr:spPr>
        <a:xfrm>
          <a:off x="11102984" y="1009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86377</xdr:rowOff>
    </xdr:from>
    <xdr:ext cx="405111" cy="259045"/>
    <xdr:sp macro="" textlink="">
      <xdr:nvSpPr>
        <xdr:cNvPr id="660" name="n_1mainValue【学校施設】&#10;有形固定資産減価償却率"/>
        <xdr:cNvSpPr txBox="1"/>
      </xdr:nvSpPr>
      <xdr:spPr>
        <a:xfrm>
          <a:off x="134372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74947</xdr:rowOff>
    </xdr:from>
    <xdr:ext cx="405111" cy="259045"/>
    <xdr:sp macro="" textlink="">
      <xdr:nvSpPr>
        <xdr:cNvPr id="661" name="n_2mainValue【学校施設】&#10;有形固定資産減価償却率"/>
        <xdr:cNvSpPr txBox="1"/>
      </xdr:nvSpPr>
      <xdr:spPr>
        <a:xfrm>
          <a:off x="126752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55897</xdr:rowOff>
    </xdr:from>
    <xdr:ext cx="405111" cy="259045"/>
    <xdr:sp macro="" textlink="">
      <xdr:nvSpPr>
        <xdr:cNvPr id="662" name="n_3mainValue【学校施設】&#10;有形固定資産減価償却率"/>
        <xdr:cNvSpPr txBox="1"/>
      </xdr:nvSpPr>
      <xdr:spPr>
        <a:xfrm>
          <a:off x="119005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114952</xdr:rowOff>
    </xdr:from>
    <xdr:ext cx="405111" cy="259045"/>
    <xdr:sp macro="" textlink="">
      <xdr:nvSpPr>
        <xdr:cNvPr id="663" name="n_4mainValue【学校施設】&#10;有形固定資産減価償却率"/>
        <xdr:cNvSpPr txBox="1"/>
      </xdr:nvSpPr>
      <xdr:spPr>
        <a:xfrm>
          <a:off x="11102984" y="967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3" name="テキスト ボックス 682"/>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5" name="テキスト ボックス 684"/>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687" name="直線コネクタ 686"/>
        <xdr:cNvCxnSpPr/>
      </xdr:nvCxnSpPr>
      <xdr:spPr>
        <a:xfrm flipV="1">
          <a:off x="19509104" y="9221724"/>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688" name="【学校施設】&#10;一人当たり面積最小値テキスト"/>
        <xdr:cNvSpPr txBox="1"/>
      </xdr:nvSpPr>
      <xdr:spPr>
        <a:xfrm>
          <a:off x="19547840" y="1068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689" name="直線コネクタ 688"/>
        <xdr:cNvCxnSpPr/>
      </xdr:nvCxnSpPr>
      <xdr:spPr>
        <a:xfrm>
          <a:off x="19443700" y="106809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690" name="【学校施設】&#10;一人当たり面積最大値テキスト"/>
        <xdr:cNvSpPr txBox="1"/>
      </xdr:nvSpPr>
      <xdr:spPr>
        <a:xfrm>
          <a:off x="19547840" y="90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691" name="直線コネクタ 690"/>
        <xdr:cNvCxnSpPr/>
      </xdr:nvCxnSpPr>
      <xdr:spPr>
        <a:xfrm>
          <a:off x="19443700" y="92217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127779</xdr:rowOff>
    </xdr:from>
    <xdr:ext cx="469744" cy="259045"/>
    <xdr:sp macro="" textlink="">
      <xdr:nvSpPr>
        <xdr:cNvPr id="692" name="【学校施設】&#10;一人当たり面積平均値テキスト"/>
        <xdr:cNvSpPr txBox="1"/>
      </xdr:nvSpPr>
      <xdr:spPr>
        <a:xfrm>
          <a:off x="19547840" y="10353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693" name="フローチャート: 判断 692"/>
        <xdr:cNvSpPr/>
      </xdr:nvSpPr>
      <xdr:spPr>
        <a:xfrm>
          <a:off x="19458940" y="104985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124587</xdr:rowOff>
    </xdr:from>
    <xdr:to>
      <xdr:col>112</xdr:col>
      <xdr:colOff>38100</xdr:colOff>
      <xdr:row>63</xdr:row>
      <xdr:rowOff>54737</xdr:rowOff>
    </xdr:to>
    <xdr:sp macro="" textlink="">
      <xdr:nvSpPr>
        <xdr:cNvPr id="694" name="フローチャート: 判断 693"/>
        <xdr:cNvSpPr/>
      </xdr:nvSpPr>
      <xdr:spPr>
        <a:xfrm>
          <a:off x="18735040" y="105182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127127</xdr:rowOff>
    </xdr:from>
    <xdr:to>
      <xdr:col>107</xdr:col>
      <xdr:colOff>101600</xdr:colOff>
      <xdr:row>63</xdr:row>
      <xdr:rowOff>57277</xdr:rowOff>
    </xdr:to>
    <xdr:sp macro="" textlink="">
      <xdr:nvSpPr>
        <xdr:cNvPr id="695" name="フローチャート: 判断 694"/>
        <xdr:cNvSpPr/>
      </xdr:nvSpPr>
      <xdr:spPr>
        <a:xfrm>
          <a:off x="17937480" y="105208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127762</xdr:rowOff>
    </xdr:from>
    <xdr:to>
      <xdr:col>102</xdr:col>
      <xdr:colOff>165100</xdr:colOff>
      <xdr:row>63</xdr:row>
      <xdr:rowOff>57912</xdr:rowOff>
    </xdr:to>
    <xdr:sp macro="" textlink="">
      <xdr:nvSpPr>
        <xdr:cNvPr id="696" name="フローチャート: 判断 695"/>
        <xdr:cNvSpPr/>
      </xdr:nvSpPr>
      <xdr:spPr>
        <a:xfrm>
          <a:off x="17162780" y="105214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125984</xdr:rowOff>
    </xdr:from>
    <xdr:to>
      <xdr:col>98</xdr:col>
      <xdr:colOff>38100</xdr:colOff>
      <xdr:row>63</xdr:row>
      <xdr:rowOff>56134</xdr:rowOff>
    </xdr:to>
    <xdr:sp macro="" textlink="">
      <xdr:nvSpPr>
        <xdr:cNvPr id="697" name="フローチャート: 判断 696"/>
        <xdr:cNvSpPr/>
      </xdr:nvSpPr>
      <xdr:spPr>
        <a:xfrm>
          <a:off x="16388080" y="105196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108458</xdr:rowOff>
    </xdr:from>
    <xdr:to>
      <xdr:col>116</xdr:col>
      <xdr:colOff>114300</xdr:colOff>
      <xdr:row>63</xdr:row>
      <xdr:rowOff>38608</xdr:rowOff>
    </xdr:to>
    <xdr:sp macro="" textlink="">
      <xdr:nvSpPr>
        <xdr:cNvPr id="703" name="楕円 702"/>
        <xdr:cNvSpPr/>
      </xdr:nvSpPr>
      <xdr:spPr>
        <a:xfrm>
          <a:off x="19458940" y="105021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86885</xdr:rowOff>
    </xdr:from>
    <xdr:ext cx="469744" cy="259045"/>
    <xdr:sp macro="" textlink="">
      <xdr:nvSpPr>
        <xdr:cNvPr id="704" name="【学校施設】&#10;一人当たり面積該当値テキスト"/>
        <xdr:cNvSpPr txBox="1"/>
      </xdr:nvSpPr>
      <xdr:spPr>
        <a:xfrm>
          <a:off x="19547840" y="10480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114808</xdr:rowOff>
    </xdr:from>
    <xdr:to>
      <xdr:col>112</xdr:col>
      <xdr:colOff>38100</xdr:colOff>
      <xdr:row>63</xdr:row>
      <xdr:rowOff>44958</xdr:rowOff>
    </xdr:to>
    <xdr:sp macro="" textlink="">
      <xdr:nvSpPr>
        <xdr:cNvPr id="705" name="楕円 704"/>
        <xdr:cNvSpPr/>
      </xdr:nvSpPr>
      <xdr:spPr>
        <a:xfrm>
          <a:off x="18735040" y="105084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159258</xdr:rowOff>
    </xdr:from>
    <xdr:to>
      <xdr:col>116</xdr:col>
      <xdr:colOff>63500</xdr:colOff>
      <xdr:row>62</xdr:row>
      <xdr:rowOff>165608</xdr:rowOff>
    </xdr:to>
    <xdr:cxnSp macro="">
      <xdr:nvCxnSpPr>
        <xdr:cNvPr id="706" name="直線コネクタ 705"/>
        <xdr:cNvCxnSpPr/>
      </xdr:nvCxnSpPr>
      <xdr:spPr>
        <a:xfrm flipV="1">
          <a:off x="18778220" y="10552938"/>
          <a:ext cx="73152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118618</xdr:rowOff>
    </xdr:from>
    <xdr:to>
      <xdr:col>107</xdr:col>
      <xdr:colOff>101600</xdr:colOff>
      <xdr:row>63</xdr:row>
      <xdr:rowOff>48768</xdr:rowOff>
    </xdr:to>
    <xdr:sp macro="" textlink="">
      <xdr:nvSpPr>
        <xdr:cNvPr id="707" name="楕円 706"/>
        <xdr:cNvSpPr/>
      </xdr:nvSpPr>
      <xdr:spPr>
        <a:xfrm>
          <a:off x="17937480" y="105122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165608</xdr:rowOff>
    </xdr:from>
    <xdr:to>
      <xdr:col>111</xdr:col>
      <xdr:colOff>177800</xdr:colOff>
      <xdr:row>62</xdr:row>
      <xdr:rowOff>169418</xdr:rowOff>
    </xdr:to>
    <xdr:cxnSp macro="">
      <xdr:nvCxnSpPr>
        <xdr:cNvPr id="708" name="直線コネクタ 707"/>
        <xdr:cNvCxnSpPr/>
      </xdr:nvCxnSpPr>
      <xdr:spPr>
        <a:xfrm flipV="1">
          <a:off x="17988280" y="10559288"/>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128905</xdr:rowOff>
    </xdr:from>
    <xdr:to>
      <xdr:col>102</xdr:col>
      <xdr:colOff>165100</xdr:colOff>
      <xdr:row>63</xdr:row>
      <xdr:rowOff>59055</xdr:rowOff>
    </xdr:to>
    <xdr:sp macro="" textlink="">
      <xdr:nvSpPr>
        <xdr:cNvPr id="709" name="楕円 708"/>
        <xdr:cNvSpPr/>
      </xdr:nvSpPr>
      <xdr:spPr>
        <a:xfrm>
          <a:off x="17162780" y="10522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169418</xdr:rowOff>
    </xdr:from>
    <xdr:to>
      <xdr:col>107</xdr:col>
      <xdr:colOff>50800</xdr:colOff>
      <xdr:row>63</xdr:row>
      <xdr:rowOff>8255</xdr:rowOff>
    </xdr:to>
    <xdr:cxnSp macro="">
      <xdr:nvCxnSpPr>
        <xdr:cNvPr id="710" name="直線コネクタ 709"/>
        <xdr:cNvCxnSpPr/>
      </xdr:nvCxnSpPr>
      <xdr:spPr>
        <a:xfrm flipV="1">
          <a:off x="17213580" y="10563098"/>
          <a:ext cx="7747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129794</xdr:rowOff>
    </xdr:from>
    <xdr:to>
      <xdr:col>98</xdr:col>
      <xdr:colOff>38100</xdr:colOff>
      <xdr:row>63</xdr:row>
      <xdr:rowOff>59944</xdr:rowOff>
    </xdr:to>
    <xdr:sp macro="" textlink="">
      <xdr:nvSpPr>
        <xdr:cNvPr id="711" name="楕円 710"/>
        <xdr:cNvSpPr/>
      </xdr:nvSpPr>
      <xdr:spPr>
        <a:xfrm>
          <a:off x="16388080" y="105234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8255</xdr:rowOff>
    </xdr:from>
    <xdr:to>
      <xdr:col>102</xdr:col>
      <xdr:colOff>114300</xdr:colOff>
      <xdr:row>63</xdr:row>
      <xdr:rowOff>9144</xdr:rowOff>
    </xdr:to>
    <xdr:cxnSp macro="">
      <xdr:nvCxnSpPr>
        <xdr:cNvPr id="712" name="直線コネクタ 711"/>
        <xdr:cNvCxnSpPr/>
      </xdr:nvCxnSpPr>
      <xdr:spPr>
        <a:xfrm flipV="1">
          <a:off x="16431260" y="10569575"/>
          <a:ext cx="78232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45864</xdr:rowOff>
    </xdr:from>
    <xdr:ext cx="469744" cy="259045"/>
    <xdr:sp macro="" textlink="">
      <xdr:nvSpPr>
        <xdr:cNvPr id="713" name="n_1aveValue【学校施設】&#10;一人当たり面積"/>
        <xdr:cNvSpPr txBox="1"/>
      </xdr:nvSpPr>
      <xdr:spPr>
        <a:xfrm>
          <a:off x="18561127" y="1060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48404</xdr:rowOff>
    </xdr:from>
    <xdr:ext cx="469744" cy="259045"/>
    <xdr:sp macro="" textlink="">
      <xdr:nvSpPr>
        <xdr:cNvPr id="714" name="n_2aveValue【学校施設】&#10;一人当たり面積"/>
        <xdr:cNvSpPr txBox="1"/>
      </xdr:nvSpPr>
      <xdr:spPr>
        <a:xfrm>
          <a:off x="17776267" y="1060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74439</xdr:rowOff>
    </xdr:from>
    <xdr:ext cx="469744" cy="259045"/>
    <xdr:sp macro="" textlink="">
      <xdr:nvSpPr>
        <xdr:cNvPr id="715" name="n_3aveValue【学校施設】&#10;一人当たり面積"/>
        <xdr:cNvSpPr txBox="1"/>
      </xdr:nvSpPr>
      <xdr:spPr>
        <a:xfrm>
          <a:off x="17001567" y="1030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72661</xdr:rowOff>
    </xdr:from>
    <xdr:ext cx="469744" cy="259045"/>
    <xdr:sp macro="" textlink="">
      <xdr:nvSpPr>
        <xdr:cNvPr id="716" name="n_4aveValue【学校施設】&#10;一人当たり面積"/>
        <xdr:cNvSpPr txBox="1"/>
      </xdr:nvSpPr>
      <xdr:spPr>
        <a:xfrm>
          <a:off x="16226867" y="1029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61485</xdr:rowOff>
    </xdr:from>
    <xdr:ext cx="469744" cy="259045"/>
    <xdr:sp macro="" textlink="">
      <xdr:nvSpPr>
        <xdr:cNvPr id="717" name="n_1mainValue【学校施設】&#10;一人当たり面積"/>
        <xdr:cNvSpPr txBox="1"/>
      </xdr:nvSpPr>
      <xdr:spPr>
        <a:xfrm>
          <a:off x="18561127" y="1028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65295</xdr:rowOff>
    </xdr:from>
    <xdr:ext cx="469744" cy="259045"/>
    <xdr:sp macro="" textlink="">
      <xdr:nvSpPr>
        <xdr:cNvPr id="718" name="n_2mainValue【学校施設】&#10;一人当たり面積"/>
        <xdr:cNvSpPr txBox="1"/>
      </xdr:nvSpPr>
      <xdr:spPr>
        <a:xfrm>
          <a:off x="17776267" y="1029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50182</xdr:rowOff>
    </xdr:from>
    <xdr:ext cx="469744" cy="259045"/>
    <xdr:sp macro="" textlink="">
      <xdr:nvSpPr>
        <xdr:cNvPr id="719" name="n_3mainValue【学校施設】&#10;一人当たり面積"/>
        <xdr:cNvSpPr txBox="1"/>
      </xdr:nvSpPr>
      <xdr:spPr>
        <a:xfrm>
          <a:off x="17001567" y="1061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51071</xdr:rowOff>
    </xdr:from>
    <xdr:ext cx="469744" cy="259045"/>
    <xdr:sp macro="" textlink="">
      <xdr:nvSpPr>
        <xdr:cNvPr id="720" name="n_4mainValue【学校施設】&#10;一人当たり面積"/>
        <xdr:cNvSpPr txBox="1"/>
      </xdr:nvSpPr>
      <xdr:spPr>
        <a:xfrm>
          <a:off x="16226867" y="1061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2" name="直線コネクタ 731"/>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3" name="テキスト ボックス 732"/>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4" name="直線コネクタ 733"/>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5" name="テキスト ボックス 734"/>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6" name="直線コネクタ 735"/>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7" name="テキスト ボックス 736"/>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8" name="直線コネクタ 737"/>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9" name="テキスト ボックス 738"/>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0" name="直線コネクタ 739"/>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1" name="テキスト ボックス 740"/>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2" name="直線コネクタ 741"/>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3" name="テキスト ボックス 742"/>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746" name="直線コネクタ 745"/>
        <xdr:cNvCxnSpPr/>
      </xdr:nvCxnSpPr>
      <xdr:spPr>
        <a:xfrm flipV="1">
          <a:off x="14375764" y="13081363"/>
          <a:ext cx="0" cy="1504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7" name="【児童館】&#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8" name="直線コネクタ 747"/>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749" name="【児童館】&#10;有形固定資産減価償却率最大値テキスト"/>
        <xdr:cNvSpPr txBox="1"/>
      </xdr:nvSpPr>
      <xdr:spPr>
        <a:xfrm>
          <a:off x="14414500" y="128642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750" name="直線コネクタ 749"/>
        <xdr:cNvCxnSpPr/>
      </xdr:nvCxnSpPr>
      <xdr:spPr>
        <a:xfrm>
          <a:off x="14287500" y="130813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152235</xdr:rowOff>
    </xdr:from>
    <xdr:ext cx="405111" cy="259045"/>
    <xdr:sp macro="" textlink="">
      <xdr:nvSpPr>
        <xdr:cNvPr id="751" name="【児童館】&#10;有形固定資産減価償却率平均値テキスト"/>
        <xdr:cNvSpPr txBox="1"/>
      </xdr:nvSpPr>
      <xdr:spPr>
        <a:xfrm>
          <a:off x="14414500" y="135634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129358</xdr:rowOff>
    </xdr:from>
    <xdr:to>
      <xdr:col>85</xdr:col>
      <xdr:colOff>177800</xdr:colOff>
      <xdr:row>82</xdr:row>
      <xdr:rowOff>59508</xdr:rowOff>
    </xdr:to>
    <xdr:sp macro="" textlink="">
      <xdr:nvSpPr>
        <xdr:cNvPr id="752" name="フローチャート: 判断 751"/>
        <xdr:cNvSpPr/>
      </xdr:nvSpPr>
      <xdr:spPr>
        <a:xfrm>
          <a:off x="14325600" y="1370819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135889</xdr:rowOff>
    </xdr:from>
    <xdr:to>
      <xdr:col>81</xdr:col>
      <xdr:colOff>101600</xdr:colOff>
      <xdr:row>82</xdr:row>
      <xdr:rowOff>66039</xdr:rowOff>
    </xdr:to>
    <xdr:sp macro="" textlink="">
      <xdr:nvSpPr>
        <xdr:cNvPr id="753" name="フローチャート: 判断 752"/>
        <xdr:cNvSpPr/>
      </xdr:nvSpPr>
      <xdr:spPr>
        <a:xfrm>
          <a:off x="13578840" y="137147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139156</xdr:rowOff>
    </xdr:from>
    <xdr:to>
      <xdr:col>76</xdr:col>
      <xdr:colOff>165100</xdr:colOff>
      <xdr:row>82</xdr:row>
      <xdr:rowOff>69306</xdr:rowOff>
    </xdr:to>
    <xdr:sp macro="" textlink="">
      <xdr:nvSpPr>
        <xdr:cNvPr id="754" name="フローチャート: 判断 753"/>
        <xdr:cNvSpPr/>
      </xdr:nvSpPr>
      <xdr:spPr>
        <a:xfrm>
          <a:off x="12804140" y="137179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119562</xdr:rowOff>
    </xdr:from>
    <xdr:to>
      <xdr:col>72</xdr:col>
      <xdr:colOff>38100</xdr:colOff>
      <xdr:row>82</xdr:row>
      <xdr:rowOff>49712</xdr:rowOff>
    </xdr:to>
    <xdr:sp macro="" textlink="">
      <xdr:nvSpPr>
        <xdr:cNvPr id="755" name="フローチャート: 判断 754"/>
        <xdr:cNvSpPr/>
      </xdr:nvSpPr>
      <xdr:spPr>
        <a:xfrm>
          <a:off x="12029440" y="136984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756" name="フローチャート: 判断 755"/>
        <xdr:cNvSpPr/>
      </xdr:nvSpPr>
      <xdr:spPr>
        <a:xfrm>
          <a:off x="11231880" y="136935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119562</xdr:rowOff>
    </xdr:from>
    <xdr:to>
      <xdr:col>85</xdr:col>
      <xdr:colOff>177800</xdr:colOff>
      <xdr:row>86</xdr:row>
      <xdr:rowOff>49712</xdr:rowOff>
    </xdr:to>
    <xdr:sp macro="" textlink="">
      <xdr:nvSpPr>
        <xdr:cNvPr id="762" name="楕円 761"/>
        <xdr:cNvSpPr/>
      </xdr:nvSpPr>
      <xdr:spPr>
        <a:xfrm>
          <a:off x="14325600" y="1436896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97989</xdr:rowOff>
    </xdr:from>
    <xdr:ext cx="405111" cy="259045"/>
    <xdr:sp macro="" textlink="">
      <xdr:nvSpPr>
        <xdr:cNvPr id="763" name="【児童館】&#10;有形固定資産減価償却率該当値テキスト"/>
        <xdr:cNvSpPr txBox="1"/>
      </xdr:nvSpPr>
      <xdr:spPr>
        <a:xfrm>
          <a:off x="14414500" y="1434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162016</xdr:rowOff>
    </xdr:from>
    <xdr:to>
      <xdr:col>81</xdr:col>
      <xdr:colOff>101600</xdr:colOff>
      <xdr:row>86</xdr:row>
      <xdr:rowOff>92166</xdr:rowOff>
    </xdr:to>
    <xdr:sp macro="" textlink="">
      <xdr:nvSpPr>
        <xdr:cNvPr id="764" name="楕円 763"/>
        <xdr:cNvSpPr/>
      </xdr:nvSpPr>
      <xdr:spPr>
        <a:xfrm>
          <a:off x="13578840" y="144114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170362</xdr:rowOff>
    </xdr:from>
    <xdr:to>
      <xdr:col>85</xdr:col>
      <xdr:colOff>127000</xdr:colOff>
      <xdr:row>86</xdr:row>
      <xdr:rowOff>41366</xdr:rowOff>
    </xdr:to>
    <xdr:cxnSp macro="">
      <xdr:nvCxnSpPr>
        <xdr:cNvPr id="765" name="直線コネクタ 764"/>
        <xdr:cNvCxnSpPr/>
      </xdr:nvCxnSpPr>
      <xdr:spPr>
        <a:xfrm flipV="1">
          <a:off x="13629640" y="14419762"/>
          <a:ext cx="746760" cy="3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124461</xdr:rowOff>
    </xdr:from>
    <xdr:to>
      <xdr:col>76</xdr:col>
      <xdr:colOff>165100</xdr:colOff>
      <xdr:row>86</xdr:row>
      <xdr:rowOff>54611</xdr:rowOff>
    </xdr:to>
    <xdr:sp macro="" textlink="">
      <xdr:nvSpPr>
        <xdr:cNvPr id="766" name="楕円 765"/>
        <xdr:cNvSpPr/>
      </xdr:nvSpPr>
      <xdr:spPr>
        <a:xfrm>
          <a:off x="12804140" y="143738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3811</xdr:rowOff>
    </xdr:from>
    <xdr:to>
      <xdr:col>81</xdr:col>
      <xdr:colOff>50800</xdr:colOff>
      <xdr:row>86</xdr:row>
      <xdr:rowOff>41366</xdr:rowOff>
    </xdr:to>
    <xdr:cxnSp macro="">
      <xdr:nvCxnSpPr>
        <xdr:cNvPr id="767" name="直線コネクタ 766"/>
        <xdr:cNvCxnSpPr/>
      </xdr:nvCxnSpPr>
      <xdr:spPr>
        <a:xfrm>
          <a:off x="12854940" y="14420851"/>
          <a:ext cx="7747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129358</xdr:rowOff>
    </xdr:from>
    <xdr:to>
      <xdr:col>72</xdr:col>
      <xdr:colOff>38100</xdr:colOff>
      <xdr:row>86</xdr:row>
      <xdr:rowOff>59508</xdr:rowOff>
    </xdr:to>
    <xdr:sp macro="" textlink="">
      <xdr:nvSpPr>
        <xdr:cNvPr id="768" name="楕円 767"/>
        <xdr:cNvSpPr/>
      </xdr:nvSpPr>
      <xdr:spPr>
        <a:xfrm>
          <a:off x="12029440" y="143787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3811</xdr:rowOff>
    </xdr:from>
    <xdr:to>
      <xdr:col>76</xdr:col>
      <xdr:colOff>114300</xdr:colOff>
      <xdr:row>86</xdr:row>
      <xdr:rowOff>8708</xdr:rowOff>
    </xdr:to>
    <xdr:cxnSp macro="">
      <xdr:nvCxnSpPr>
        <xdr:cNvPr id="769" name="直線コネクタ 768"/>
        <xdr:cNvCxnSpPr/>
      </xdr:nvCxnSpPr>
      <xdr:spPr>
        <a:xfrm flipV="1">
          <a:off x="12072620" y="14420851"/>
          <a:ext cx="78232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57513</xdr:rowOff>
    </xdr:from>
    <xdr:to>
      <xdr:col>67</xdr:col>
      <xdr:colOff>101600</xdr:colOff>
      <xdr:row>85</xdr:row>
      <xdr:rowOff>159113</xdr:rowOff>
    </xdr:to>
    <xdr:sp macro="" textlink="">
      <xdr:nvSpPr>
        <xdr:cNvPr id="770" name="楕円 769"/>
        <xdr:cNvSpPr/>
      </xdr:nvSpPr>
      <xdr:spPr>
        <a:xfrm>
          <a:off x="11231880" y="1430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108313</xdr:rowOff>
    </xdr:from>
    <xdr:to>
      <xdr:col>71</xdr:col>
      <xdr:colOff>177800</xdr:colOff>
      <xdr:row>86</xdr:row>
      <xdr:rowOff>8708</xdr:rowOff>
    </xdr:to>
    <xdr:cxnSp macro="">
      <xdr:nvCxnSpPr>
        <xdr:cNvPr id="771" name="直線コネクタ 770"/>
        <xdr:cNvCxnSpPr/>
      </xdr:nvCxnSpPr>
      <xdr:spPr>
        <a:xfrm>
          <a:off x="11282680" y="14357713"/>
          <a:ext cx="789940" cy="6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82566</xdr:rowOff>
    </xdr:from>
    <xdr:ext cx="405111" cy="259045"/>
    <xdr:sp macro="" textlink="">
      <xdr:nvSpPr>
        <xdr:cNvPr id="772" name="n_1aveValue【児童館】&#10;有形固定資産減価償却率"/>
        <xdr:cNvSpPr txBox="1"/>
      </xdr:nvSpPr>
      <xdr:spPr>
        <a:xfrm>
          <a:off x="1343724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85833</xdr:rowOff>
    </xdr:from>
    <xdr:ext cx="405111" cy="259045"/>
    <xdr:sp macro="" textlink="">
      <xdr:nvSpPr>
        <xdr:cNvPr id="773" name="n_2aveValue【児童館】&#10;有形固定資産減価償却率"/>
        <xdr:cNvSpPr txBox="1"/>
      </xdr:nvSpPr>
      <xdr:spPr>
        <a:xfrm>
          <a:off x="12675244" y="1349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66239</xdr:rowOff>
    </xdr:from>
    <xdr:ext cx="405111" cy="259045"/>
    <xdr:sp macro="" textlink="">
      <xdr:nvSpPr>
        <xdr:cNvPr id="774" name="n_3aveValue【児童館】&#10;有形固定資産減価償却率"/>
        <xdr:cNvSpPr txBox="1"/>
      </xdr:nvSpPr>
      <xdr:spPr>
        <a:xfrm>
          <a:off x="11900544" y="1347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775" name="n_4aveValue【児童館】&#10;有形固定資産減価償却率"/>
        <xdr:cNvSpPr txBox="1"/>
      </xdr:nvSpPr>
      <xdr:spPr>
        <a:xfrm>
          <a:off x="11102984" y="1347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83293</xdr:rowOff>
    </xdr:from>
    <xdr:ext cx="405111" cy="259045"/>
    <xdr:sp macro="" textlink="">
      <xdr:nvSpPr>
        <xdr:cNvPr id="776" name="n_1mainValue【児童館】&#10;有形固定資産減価償却率"/>
        <xdr:cNvSpPr txBox="1"/>
      </xdr:nvSpPr>
      <xdr:spPr>
        <a:xfrm>
          <a:off x="13437244" y="1450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45738</xdr:rowOff>
    </xdr:from>
    <xdr:ext cx="405111" cy="259045"/>
    <xdr:sp macro="" textlink="">
      <xdr:nvSpPr>
        <xdr:cNvPr id="777" name="n_2mainValue【児童館】&#10;有形固定資産減価償却率"/>
        <xdr:cNvSpPr txBox="1"/>
      </xdr:nvSpPr>
      <xdr:spPr>
        <a:xfrm>
          <a:off x="12675244" y="14462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50635</xdr:rowOff>
    </xdr:from>
    <xdr:ext cx="405111" cy="259045"/>
    <xdr:sp macro="" textlink="">
      <xdr:nvSpPr>
        <xdr:cNvPr id="778" name="n_3mainValue【児童館】&#10;有形固定資産減価償却率"/>
        <xdr:cNvSpPr txBox="1"/>
      </xdr:nvSpPr>
      <xdr:spPr>
        <a:xfrm>
          <a:off x="11900544" y="14467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150240</xdr:rowOff>
    </xdr:from>
    <xdr:ext cx="405111" cy="259045"/>
    <xdr:sp macro="" textlink="">
      <xdr:nvSpPr>
        <xdr:cNvPr id="779" name="n_4mainValue【児童館】&#10;有形固定資産減価償却率"/>
        <xdr:cNvSpPr txBox="1"/>
      </xdr:nvSpPr>
      <xdr:spPr>
        <a:xfrm>
          <a:off x="11102984" y="14399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0" name="直線コネクタ 789"/>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1" name="テキスト ボックス 790"/>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2" name="直線コネクタ 791"/>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3" name="テキスト ボックス 792"/>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4" name="直線コネクタ 793"/>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5" name="テキスト ボックス 794"/>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6" name="直線コネクタ 795"/>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7" name="テキスト ボックス 796"/>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24385</xdr:rowOff>
    </xdr:to>
    <xdr:cxnSp macro="">
      <xdr:nvCxnSpPr>
        <xdr:cNvPr id="801" name="直線コネクタ 800"/>
        <xdr:cNvCxnSpPr/>
      </xdr:nvCxnSpPr>
      <xdr:spPr>
        <a:xfrm flipV="1">
          <a:off x="19509104" y="13293090"/>
          <a:ext cx="0" cy="114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802" name="【児童館】&#10;一人当たり面積最小値テキスト"/>
        <xdr:cNvSpPr txBox="1"/>
      </xdr:nvSpPr>
      <xdr:spPr>
        <a:xfrm>
          <a:off x="19547840"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3" name="直線コネクタ 802"/>
        <xdr:cNvCxnSpPr/>
      </xdr:nvCxnSpPr>
      <xdr:spPr>
        <a:xfrm>
          <a:off x="1944370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804" name="【児童館】&#10;一人当たり面積最大値テキスト"/>
        <xdr:cNvSpPr txBox="1"/>
      </xdr:nvSpPr>
      <xdr:spPr>
        <a:xfrm>
          <a:off x="19547840" y="1307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805" name="直線コネクタ 804"/>
        <xdr:cNvCxnSpPr/>
      </xdr:nvCxnSpPr>
      <xdr:spPr>
        <a:xfrm>
          <a:off x="19443700" y="1329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7890</xdr:rowOff>
    </xdr:from>
    <xdr:ext cx="469744" cy="259045"/>
    <xdr:sp macro="" textlink="">
      <xdr:nvSpPr>
        <xdr:cNvPr id="806" name="【児童館】&#10;一人当たり面積平均値テキスト"/>
        <xdr:cNvSpPr txBox="1"/>
      </xdr:nvSpPr>
      <xdr:spPr>
        <a:xfrm>
          <a:off x="19547840" y="140896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807" name="フローチャート: 判断 806"/>
        <xdr:cNvSpPr/>
      </xdr:nvSpPr>
      <xdr:spPr>
        <a:xfrm>
          <a:off x="19458940" y="142382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808" name="フローチャート: 判断 807"/>
        <xdr:cNvSpPr/>
      </xdr:nvSpPr>
      <xdr:spPr>
        <a:xfrm>
          <a:off x="18735040" y="142245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809" name="フローチャート: 判断 808"/>
        <xdr:cNvSpPr/>
      </xdr:nvSpPr>
      <xdr:spPr>
        <a:xfrm>
          <a:off x="17937480" y="14229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810" name="フローチャート: 判断 809"/>
        <xdr:cNvSpPr/>
      </xdr:nvSpPr>
      <xdr:spPr>
        <a:xfrm>
          <a:off x="17162780" y="142245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165608</xdr:rowOff>
    </xdr:from>
    <xdr:to>
      <xdr:col>98</xdr:col>
      <xdr:colOff>38100</xdr:colOff>
      <xdr:row>85</xdr:row>
      <xdr:rowOff>95758</xdr:rowOff>
    </xdr:to>
    <xdr:sp macro="" textlink="">
      <xdr:nvSpPr>
        <xdr:cNvPr id="811" name="フローチャート: 判断 810"/>
        <xdr:cNvSpPr/>
      </xdr:nvSpPr>
      <xdr:spPr>
        <a:xfrm>
          <a:off x="16388080" y="142473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817" name="楕円 816"/>
        <xdr:cNvSpPr/>
      </xdr:nvSpPr>
      <xdr:spPr>
        <a:xfrm>
          <a:off x="19458940" y="14251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148607</xdr:rowOff>
    </xdr:from>
    <xdr:ext cx="469744" cy="259045"/>
    <xdr:sp macro="" textlink="">
      <xdr:nvSpPr>
        <xdr:cNvPr id="818" name="【児童館】&#10;一人当たり面積該当値テキスト"/>
        <xdr:cNvSpPr txBox="1"/>
      </xdr:nvSpPr>
      <xdr:spPr>
        <a:xfrm>
          <a:off x="19547840" y="1423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7874</xdr:rowOff>
    </xdr:from>
    <xdr:to>
      <xdr:col>112</xdr:col>
      <xdr:colOff>38100</xdr:colOff>
      <xdr:row>85</xdr:row>
      <xdr:rowOff>109474</xdr:rowOff>
    </xdr:to>
    <xdr:sp macro="" textlink="">
      <xdr:nvSpPr>
        <xdr:cNvPr id="819" name="楕円 818"/>
        <xdr:cNvSpPr/>
      </xdr:nvSpPr>
      <xdr:spPr>
        <a:xfrm>
          <a:off x="18735040" y="142572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49530</xdr:rowOff>
    </xdr:from>
    <xdr:to>
      <xdr:col>116</xdr:col>
      <xdr:colOff>63500</xdr:colOff>
      <xdr:row>85</xdr:row>
      <xdr:rowOff>58674</xdr:rowOff>
    </xdr:to>
    <xdr:cxnSp macro="">
      <xdr:nvCxnSpPr>
        <xdr:cNvPr id="820" name="直線コネクタ 819"/>
        <xdr:cNvCxnSpPr/>
      </xdr:nvCxnSpPr>
      <xdr:spPr>
        <a:xfrm flipV="1">
          <a:off x="18778220" y="14298930"/>
          <a:ext cx="7315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7874</xdr:rowOff>
    </xdr:from>
    <xdr:to>
      <xdr:col>107</xdr:col>
      <xdr:colOff>101600</xdr:colOff>
      <xdr:row>85</xdr:row>
      <xdr:rowOff>109474</xdr:rowOff>
    </xdr:to>
    <xdr:sp macro="" textlink="">
      <xdr:nvSpPr>
        <xdr:cNvPr id="821" name="楕円 820"/>
        <xdr:cNvSpPr/>
      </xdr:nvSpPr>
      <xdr:spPr>
        <a:xfrm>
          <a:off x="17937480" y="142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58674</xdr:rowOff>
    </xdr:from>
    <xdr:to>
      <xdr:col>111</xdr:col>
      <xdr:colOff>177800</xdr:colOff>
      <xdr:row>85</xdr:row>
      <xdr:rowOff>58674</xdr:rowOff>
    </xdr:to>
    <xdr:cxnSp macro="">
      <xdr:nvCxnSpPr>
        <xdr:cNvPr id="822" name="直線コネクタ 821"/>
        <xdr:cNvCxnSpPr/>
      </xdr:nvCxnSpPr>
      <xdr:spPr>
        <a:xfrm>
          <a:off x="17988280" y="1430807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823" name="楕円 822"/>
        <xdr:cNvSpPr/>
      </xdr:nvSpPr>
      <xdr:spPr>
        <a:xfrm>
          <a:off x="17162780" y="1428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58674</xdr:rowOff>
    </xdr:from>
    <xdr:to>
      <xdr:col>107</xdr:col>
      <xdr:colOff>50800</xdr:colOff>
      <xdr:row>85</xdr:row>
      <xdr:rowOff>81535</xdr:rowOff>
    </xdr:to>
    <xdr:cxnSp macro="">
      <xdr:nvCxnSpPr>
        <xdr:cNvPr id="824" name="直線コネクタ 823"/>
        <xdr:cNvCxnSpPr/>
      </xdr:nvCxnSpPr>
      <xdr:spPr>
        <a:xfrm flipV="1">
          <a:off x="17213580" y="14308074"/>
          <a:ext cx="7747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35306</xdr:rowOff>
    </xdr:from>
    <xdr:to>
      <xdr:col>98</xdr:col>
      <xdr:colOff>38100</xdr:colOff>
      <xdr:row>85</xdr:row>
      <xdr:rowOff>136906</xdr:rowOff>
    </xdr:to>
    <xdr:sp macro="" textlink="">
      <xdr:nvSpPr>
        <xdr:cNvPr id="825" name="楕円 824"/>
        <xdr:cNvSpPr/>
      </xdr:nvSpPr>
      <xdr:spPr>
        <a:xfrm>
          <a:off x="16388080" y="142847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81535</xdr:rowOff>
    </xdr:from>
    <xdr:to>
      <xdr:col>102</xdr:col>
      <xdr:colOff>114300</xdr:colOff>
      <xdr:row>85</xdr:row>
      <xdr:rowOff>86106</xdr:rowOff>
    </xdr:to>
    <xdr:cxnSp macro="">
      <xdr:nvCxnSpPr>
        <xdr:cNvPr id="826" name="直線コネクタ 825"/>
        <xdr:cNvCxnSpPr/>
      </xdr:nvCxnSpPr>
      <xdr:spPr>
        <a:xfrm flipV="1">
          <a:off x="16431260" y="14330935"/>
          <a:ext cx="78232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89425</xdr:rowOff>
    </xdr:from>
    <xdr:ext cx="469744" cy="259045"/>
    <xdr:sp macro="" textlink="">
      <xdr:nvSpPr>
        <xdr:cNvPr id="827" name="n_1aveValue【児童館】&#10;一人当たり面積"/>
        <xdr:cNvSpPr txBox="1"/>
      </xdr:nvSpPr>
      <xdr:spPr>
        <a:xfrm>
          <a:off x="18561127" y="1400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93997</xdr:rowOff>
    </xdr:from>
    <xdr:ext cx="469744" cy="259045"/>
    <xdr:sp macro="" textlink="">
      <xdr:nvSpPr>
        <xdr:cNvPr id="828" name="n_2aveValue【児童館】&#10;一人当たり面積"/>
        <xdr:cNvSpPr txBox="1"/>
      </xdr:nvSpPr>
      <xdr:spPr>
        <a:xfrm>
          <a:off x="17776267" y="140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89425</xdr:rowOff>
    </xdr:from>
    <xdr:ext cx="469744" cy="259045"/>
    <xdr:sp macro="" textlink="">
      <xdr:nvSpPr>
        <xdr:cNvPr id="829" name="n_3aveValue【児童館】&#10;一人当たり面積"/>
        <xdr:cNvSpPr txBox="1"/>
      </xdr:nvSpPr>
      <xdr:spPr>
        <a:xfrm>
          <a:off x="17001567" y="1400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112285</xdr:rowOff>
    </xdr:from>
    <xdr:ext cx="469744" cy="259045"/>
    <xdr:sp macro="" textlink="">
      <xdr:nvSpPr>
        <xdr:cNvPr id="830" name="n_4aveValue【児童館】&#10;一人当たり面積"/>
        <xdr:cNvSpPr txBox="1"/>
      </xdr:nvSpPr>
      <xdr:spPr>
        <a:xfrm>
          <a:off x="16226867" y="1402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100601</xdr:rowOff>
    </xdr:from>
    <xdr:ext cx="469744" cy="259045"/>
    <xdr:sp macro="" textlink="">
      <xdr:nvSpPr>
        <xdr:cNvPr id="831" name="n_1mainValue【児童館】&#10;一人当たり面積"/>
        <xdr:cNvSpPr txBox="1"/>
      </xdr:nvSpPr>
      <xdr:spPr>
        <a:xfrm>
          <a:off x="18561127" y="143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100601</xdr:rowOff>
    </xdr:from>
    <xdr:ext cx="469744" cy="259045"/>
    <xdr:sp macro="" textlink="">
      <xdr:nvSpPr>
        <xdr:cNvPr id="832" name="n_2mainValue【児童館】&#10;一人当たり面積"/>
        <xdr:cNvSpPr txBox="1"/>
      </xdr:nvSpPr>
      <xdr:spPr>
        <a:xfrm>
          <a:off x="17776267" y="143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123462</xdr:rowOff>
    </xdr:from>
    <xdr:ext cx="469744" cy="259045"/>
    <xdr:sp macro="" textlink="">
      <xdr:nvSpPr>
        <xdr:cNvPr id="833" name="n_3mainValue【児童館】&#10;一人当たり面積"/>
        <xdr:cNvSpPr txBox="1"/>
      </xdr:nvSpPr>
      <xdr:spPr>
        <a:xfrm>
          <a:off x="17001567" y="1437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128033</xdr:rowOff>
    </xdr:from>
    <xdr:ext cx="469744" cy="259045"/>
    <xdr:sp macro="" textlink="">
      <xdr:nvSpPr>
        <xdr:cNvPr id="834" name="n_4mainValue【児童館】&#10;一人当たり面積"/>
        <xdr:cNvSpPr txBox="1"/>
      </xdr:nvSpPr>
      <xdr:spPr>
        <a:xfrm>
          <a:off x="16226867" y="1437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6" name="直線コネクタ 845"/>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7" name="テキスト ボックス 846"/>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8" name="直線コネクタ 847"/>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9" name="テキスト ボックス 848"/>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0" name="直線コネクタ 849"/>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1" name="テキスト ボックス 850"/>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2" name="直線コネクタ 851"/>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3" name="テキスト ボックス 852"/>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4" name="直線コネクタ 853"/>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5" name="テキスト ボックス 854"/>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7" name="テキスト ボックス 856"/>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8"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133350</xdr:rowOff>
    </xdr:to>
    <xdr:cxnSp macro="">
      <xdr:nvCxnSpPr>
        <xdr:cNvPr id="859" name="直線コネクタ 858"/>
        <xdr:cNvCxnSpPr/>
      </xdr:nvCxnSpPr>
      <xdr:spPr>
        <a:xfrm flipV="1">
          <a:off x="14375764" y="16762096"/>
          <a:ext cx="0" cy="147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860" name="【公民館】&#10;有形固定資産減価償却率最小値テキスト"/>
        <xdr:cNvSpPr txBox="1"/>
      </xdr:nvSpPr>
      <xdr:spPr>
        <a:xfrm>
          <a:off x="14414500" y="182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861" name="直線コネクタ 860"/>
        <xdr:cNvCxnSpPr/>
      </xdr:nvCxnSpPr>
      <xdr:spPr>
        <a:xfrm>
          <a:off x="14287500" y="18238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862" name="【公民館】&#10;有形固定資産減価償却率最大値テキスト"/>
        <xdr:cNvSpPr txBox="1"/>
      </xdr:nvSpPr>
      <xdr:spPr>
        <a:xfrm>
          <a:off x="14414500" y="1654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863" name="直線コネクタ 862"/>
        <xdr:cNvCxnSpPr/>
      </xdr:nvCxnSpPr>
      <xdr:spPr>
        <a:xfrm>
          <a:off x="14287500" y="167620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125747</xdr:rowOff>
    </xdr:from>
    <xdr:ext cx="405111" cy="259045"/>
    <xdr:sp macro="" textlink="">
      <xdr:nvSpPr>
        <xdr:cNvPr id="864" name="【公民館】&#10;有形固定資産減価償却率平均値テキスト"/>
        <xdr:cNvSpPr txBox="1"/>
      </xdr:nvSpPr>
      <xdr:spPr>
        <a:xfrm>
          <a:off x="14414500" y="17560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865" name="フローチャート: 判断 864"/>
        <xdr:cNvSpPr/>
      </xdr:nvSpPr>
      <xdr:spPr>
        <a:xfrm>
          <a:off x="14325600" y="175818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866" name="フローチャート: 判断 865"/>
        <xdr:cNvSpPr/>
      </xdr:nvSpPr>
      <xdr:spPr>
        <a:xfrm>
          <a:off x="13578840" y="17574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867" name="フローチャート: 判断 866"/>
        <xdr:cNvSpPr/>
      </xdr:nvSpPr>
      <xdr:spPr>
        <a:xfrm>
          <a:off x="12804140" y="175323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868" name="フローチャート: 判断 867"/>
        <xdr:cNvSpPr/>
      </xdr:nvSpPr>
      <xdr:spPr>
        <a:xfrm>
          <a:off x="12029440" y="175304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869" name="フローチャート: 判断 868"/>
        <xdr:cNvSpPr/>
      </xdr:nvSpPr>
      <xdr:spPr>
        <a:xfrm>
          <a:off x="11231880" y="1749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27305</xdr:rowOff>
    </xdr:from>
    <xdr:to>
      <xdr:col>85</xdr:col>
      <xdr:colOff>177800</xdr:colOff>
      <xdr:row>104</xdr:row>
      <xdr:rowOff>128905</xdr:rowOff>
    </xdr:to>
    <xdr:sp macro="" textlink="">
      <xdr:nvSpPr>
        <xdr:cNvPr id="875" name="楕円 874"/>
        <xdr:cNvSpPr/>
      </xdr:nvSpPr>
      <xdr:spPr>
        <a:xfrm>
          <a:off x="14325600" y="1746186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50182</xdr:rowOff>
    </xdr:from>
    <xdr:ext cx="405111" cy="259045"/>
    <xdr:sp macro="" textlink="">
      <xdr:nvSpPr>
        <xdr:cNvPr id="876" name="【公民館】&#10;有形固定資産減価償却率該当値テキスト"/>
        <xdr:cNvSpPr txBox="1"/>
      </xdr:nvSpPr>
      <xdr:spPr>
        <a:xfrm>
          <a:off x="14414500" y="1731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149225</xdr:rowOff>
    </xdr:from>
    <xdr:to>
      <xdr:col>81</xdr:col>
      <xdr:colOff>101600</xdr:colOff>
      <xdr:row>104</xdr:row>
      <xdr:rowOff>79375</xdr:rowOff>
    </xdr:to>
    <xdr:sp macro="" textlink="">
      <xdr:nvSpPr>
        <xdr:cNvPr id="877" name="楕円 876"/>
        <xdr:cNvSpPr/>
      </xdr:nvSpPr>
      <xdr:spPr>
        <a:xfrm>
          <a:off x="13578840" y="17416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28575</xdr:rowOff>
    </xdr:from>
    <xdr:to>
      <xdr:col>85</xdr:col>
      <xdr:colOff>127000</xdr:colOff>
      <xdr:row>104</xdr:row>
      <xdr:rowOff>78105</xdr:rowOff>
    </xdr:to>
    <xdr:cxnSp macro="">
      <xdr:nvCxnSpPr>
        <xdr:cNvPr id="878" name="直線コネクタ 877"/>
        <xdr:cNvCxnSpPr/>
      </xdr:nvCxnSpPr>
      <xdr:spPr>
        <a:xfrm>
          <a:off x="13629640" y="17463135"/>
          <a:ext cx="74676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109220</xdr:rowOff>
    </xdr:from>
    <xdr:to>
      <xdr:col>76</xdr:col>
      <xdr:colOff>165100</xdr:colOff>
      <xdr:row>104</xdr:row>
      <xdr:rowOff>39370</xdr:rowOff>
    </xdr:to>
    <xdr:sp macro="" textlink="">
      <xdr:nvSpPr>
        <xdr:cNvPr id="879" name="楕円 878"/>
        <xdr:cNvSpPr/>
      </xdr:nvSpPr>
      <xdr:spPr>
        <a:xfrm>
          <a:off x="12804140" y="17376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160020</xdr:rowOff>
    </xdr:from>
    <xdr:to>
      <xdr:col>81</xdr:col>
      <xdr:colOff>50800</xdr:colOff>
      <xdr:row>104</xdr:row>
      <xdr:rowOff>28575</xdr:rowOff>
    </xdr:to>
    <xdr:cxnSp macro="">
      <xdr:nvCxnSpPr>
        <xdr:cNvPr id="880" name="直線コネクタ 879"/>
        <xdr:cNvCxnSpPr/>
      </xdr:nvCxnSpPr>
      <xdr:spPr>
        <a:xfrm>
          <a:off x="12854940" y="17426940"/>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139700</xdr:rowOff>
    </xdr:from>
    <xdr:to>
      <xdr:col>72</xdr:col>
      <xdr:colOff>38100</xdr:colOff>
      <xdr:row>107</xdr:row>
      <xdr:rowOff>69850</xdr:rowOff>
    </xdr:to>
    <xdr:sp macro="" textlink="">
      <xdr:nvSpPr>
        <xdr:cNvPr id="881" name="楕円 880"/>
        <xdr:cNvSpPr/>
      </xdr:nvSpPr>
      <xdr:spPr>
        <a:xfrm>
          <a:off x="12029440" y="179095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160020</xdr:rowOff>
    </xdr:from>
    <xdr:to>
      <xdr:col>76</xdr:col>
      <xdr:colOff>114300</xdr:colOff>
      <xdr:row>107</xdr:row>
      <xdr:rowOff>19050</xdr:rowOff>
    </xdr:to>
    <xdr:cxnSp macro="">
      <xdr:nvCxnSpPr>
        <xdr:cNvPr id="882" name="直線コネクタ 881"/>
        <xdr:cNvCxnSpPr/>
      </xdr:nvCxnSpPr>
      <xdr:spPr>
        <a:xfrm flipV="1">
          <a:off x="12072620" y="17426940"/>
          <a:ext cx="782320" cy="52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63500</xdr:rowOff>
    </xdr:from>
    <xdr:to>
      <xdr:col>67</xdr:col>
      <xdr:colOff>101600</xdr:colOff>
      <xdr:row>106</xdr:row>
      <xdr:rowOff>165100</xdr:rowOff>
    </xdr:to>
    <xdr:sp macro="" textlink="">
      <xdr:nvSpPr>
        <xdr:cNvPr id="883" name="楕円 882"/>
        <xdr:cNvSpPr/>
      </xdr:nvSpPr>
      <xdr:spPr>
        <a:xfrm>
          <a:off x="11231880" y="1783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114300</xdr:rowOff>
    </xdr:from>
    <xdr:to>
      <xdr:col>71</xdr:col>
      <xdr:colOff>177800</xdr:colOff>
      <xdr:row>107</xdr:row>
      <xdr:rowOff>19050</xdr:rowOff>
    </xdr:to>
    <xdr:cxnSp macro="">
      <xdr:nvCxnSpPr>
        <xdr:cNvPr id="884" name="直線コネクタ 883"/>
        <xdr:cNvCxnSpPr/>
      </xdr:nvCxnSpPr>
      <xdr:spPr>
        <a:xfrm>
          <a:off x="11282680" y="17884140"/>
          <a:ext cx="78994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60977</xdr:rowOff>
    </xdr:from>
    <xdr:ext cx="405111" cy="259045"/>
    <xdr:sp macro="" textlink="">
      <xdr:nvSpPr>
        <xdr:cNvPr id="885" name="n_1aveValue【公民館】&#10;有形固定資産減価償却率"/>
        <xdr:cNvSpPr txBox="1"/>
      </xdr:nvSpPr>
      <xdr:spPr>
        <a:xfrm>
          <a:off x="13437244"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19066</xdr:rowOff>
    </xdr:from>
    <xdr:ext cx="405111" cy="259045"/>
    <xdr:sp macro="" textlink="">
      <xdr:nvSpPr>
        <xdr:cNvPr id="886" name="n_2aveValue【公民館】&#10;有形固定資産減価償却率"/>
        <xdr:cNvSpPr txBox="1"/>
      </xdr:nvSpPr>
      <xdr:spPr>
        <a:xfrm>
          <a:off x="12675244" y="17621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42563</xdr:rowOff>
    </xdr:from>
    <xdr:ext cx="405111" cy="259045"/>
    <xdr:sp macro="" textlink="">
      <xdr:nvSpPr>
        <xdr:cNvPr id="887" name="n_3aveValue【公民館】&#10;有形固定資産減価償却率"/>
        <xdr:cNvSpPr txBox="1"/>
      </xdr:nvSpPr>
      <xdr:spPr>
        <a:xfrm>
          <a:off x="11900544" y="17309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4463</xdr:rowOff>
    </xdr:from>
    <xdr:ext cx="405111" cy="259045"/>
    <xdr:sp macro="" textlink="">
      <xdr:nvSpPr>
        <xdr:cNvPr id="888" name="n_4aveValue【公民館】&#10;有形固定資産減価償却率"/>
        <xdr:cNvSpPr txBox="1"/>
      </xdr:nvSpPr>
      <xdr:spPr>
        <a:xfrm>
          <a:off x="11102984" y="17271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95902</xdr:rowOff>
    </xdr:from>
    <xdr:ext cx="405111" cy="259045"/>
    <xdr:sp macro="" textlink="">
      <xdr:nvSpPr>
        <xdr:cNvPr id="889" name="n_1mainValue【公民館】&#10;有形固定資産減価償却率"/>
        <xdr:cNvSpPr txBox="1"/>
      </xdr:nvSpPr>
      <xdr:spPr>
        <a:xfrm>
          <a:off x="13437244" y="1719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55897</xdr:rowOff>
    </xdr:from>
    <xdr:ext cx="405111" cy="259045"/>
    <xdr:sp macro="" textlink="">
      <xdr:nvSpPr>
        <xdr:cNvPr id="890" name="n_2mainValue【公民館】&#10;有形固定資産減価償却率"/>
        <xdr:cNvSpPr txBox="1"/>
      </xdr:nvSpPr>
      <xdr:spPr>
        <a:xfrm>
          <a:off x="12675244" y="1715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60977</xdr:rowOff>
    </xdr:from>
    <xdr:ext cx="405111" cy="259045"/>
    <xdr:sp macro="" textlink="">
      <xdr:nvSpPr>
        <xdr:cNvPr id="891" name="n_3mainValue【公民館】&#10;有形固定資産減価償却率"/>
        <xdr:cNvSpPr txBox="1"/>
      </xdr:nvSpPr>
      <xdr:spPr>
        <a:xfrm>
          <a:off x="11900544"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156227</xdr:rowOff>
    </xdr:from>
    <xdr:ext cx="405111" cy="259045"/>
    <xdr:sp macro="" textlink="">
      <xdr:nvSpPr>
        <xdr:cNvPr id="892" name="n_4mainValue【公民館】&#10;有形固定資産減価償却率"/>
        <xdr:cNvSpPr txBox="1"/>
      </xdr:nvSpPr>
      <xdr:spPr>
        <a:xfrm>
          <a:off x="11102984" y="1792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3" name="直線コネクタ 902"/>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4" name="テキスト ボックス 903"/>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5" name="直線コネクタ 904"/>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6" name="テキスト ボックス 905"/>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7" name="直線コネクタ 906"/>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8" name="テキスト ボックス 907"/>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9" name="直線コネクタ 908"/>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0" name="テキスト ボックス 909"/>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108</xdr:row>
      <xdr:rowOff>46482</xdr:rowOff>
    </xdr:to>
    <xdr:cxnSp macro="">
      <xdr:nvCxnSpPr>
        <xdr:cNvPr id="914" name="直線コネクタ 913"/>
        <xdr:cNvCxnSpPr/>
      </xdr:nvCxnSpPr>
      <xdr:spPr>
        <a:xfrm flipV="1">
          <a:off x="19509104" y="16842487"/>
          <a:ext cx="0" cy="1309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50309</xdr:rowOff>
    </xdr:from>
    <xdr:ext cx="469744" cy="259045"/>
    <xdr:sp macro="" textlink="">
      <xdr:nvSpPr>
        <xdr:cNvPr id="915" name="【公民館】&#10;一人当たり面積最小値テキスト"/>
        <xdr:cNvSpPr txBox="1"/>
      </xdr:nvSpPr>
      <xdr:spPr>
        <a:xfrm>
          <a:off x="19547840" y="1815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46482</xdr:rowOff>
    </xdr:from>
    <xdr:to>
      <xdr:col>116</xdr:col>
      <xdr:colOff>152400</xdr:colOff>
      <xdr:row>108</xdr:row>
      <xdr:rowOff>46482</xdr:rowOff>
    </xdr:to>
    <xdr:cxnSp macro="">
      <xdr:nvCxnSpPr>
        <xdr:cNvPr id="916" name="直線コネクタ 915"/>
        <xdr:cNvCxnSpPr/>
      </xdr:nvCxnSpPr>
      <xdr:spPr>
        <a:xfrm>
          <a:off x="19443700" y="181516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917" name="【公民館】&#10;一人当たり面積最大値テキスト"/>
        <xdr:cNvSpPr txBox="1"/>
      </xdr:nvSpPr>
      <xdr:spPr>
        <a:xfrm>
          <a:off x="19547840" y="1662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918" name="直線コネクタ 917"/>
        <xdr:cNvCxnSpPr/>
      </xdr:nvCxnSpPr>
      <xdr:spPr>
        <a:xfrm>
          <a:off x="19443700" y="168424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111269</xdr:rowOff>
    </xdr:from>
    <xdr:ext cx="469744" cy="259045"/>
    <xdr:sp macro="" textlink="">
      <xdr:nvSpPr>
        <xdr:cNvPr id="919" name="【公民館】&#10;一人当たり面積平均値テキスト"/>
        <xdr:cNvSpPr txBox="1"/>
      </xdr:nvSpPr>
      <xdr:spPr>
        <a:xfrm>
          <a:off x="19547840" y="1771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920" name="フローチャート: 判断 919"/>
        <xdr:cNvSpPr/>
      </xdr:nvSpPr>
      <xdr:spPr>
        <a:xfrm>
          <a:off x="19458940" y="17735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103124</xdr:rowOff>
    </xdr:from>
    <xdr:to>
      <xdr:col>112</xdr:col>
      <xdr:colOff>38100</xdr:colOff>
      <xdr:row>106</xdr:row>
      <xdr:rowOff>33274</xdr:rowOff>
    </xdr:to>
    <xdr:sp macro="" textlink="">
      <xdr:nvSpPr>
        <xdr:cNvPr id="921" name="フローチャート: 判断 920"/>
        <xdr:cNvSpPr/>
      </xdr:nvSpPr>
      <xdr:spPr>
        <a:xfrm>
          <a:off x="18735040" y="177053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100837</xdr:rowOff>
    </xdr:from>
    <xdr:to>
      <xdr:col>107</xdr:col>
      <xdr:colOff>101600</xdr:colOff>
      <xdr:row>106</xdr:row>
      <xdr:rowOff>30987</xdr:rowOff>
    </xdr:to>
    <xdr:sp macro="" textlink="">
      <xdr:nvSpPr>
        <xdr:cNvPr id="922" name="フローチャート: 判断 921"/>
        <xdr:cNvSpPr/>
      </xdr:nvSpPr>
      <xdr:spPr>
        <a:xfrm>
          <a:off x="17937480" y="177030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923" name="フローチャート: 判断 922"/>
        <xdr:cNvSpPr/>
      </xdr:nvSpPr>
      <xdr:spPr>
        <a:xfrm>
          <a:off x="17162780" y="177167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119126</xdr:rowOff>
    </xdr:from>
    <xdr:to>
      <xdr:col>98</xdr:col>
      <xdr:colOff>38100</xdr:colOff>
      <xdr:row>106</xdr:row>
      <xdr:rowOff>49276</xdr:rowOff>
    </xdr:to>
    <xdr:sp macro="" textlink="">
      <xdr:nvSpPr>
        <xdr:cNvPr id="924" name="フローチャート: 判断 923"/>
        <xdr:cNvSpPr/>
      </xdr:nvSpPr>
      <xdr:spPr>
        <a:xfrm>
          <a:off x="16388080" y="177213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137413</xdr:rowOff>
    </xdr:from>
    <xdr:to>
      <xdr:col>116</xdr:col>
      <xdr:colOff>114300</xdr:colOff>
      <xdr:row>105</xdr:row>
      <xdr:rowOff>67563</xdr:rowOff>
    </xdr:to>
    <xdr:sp macro="" textlink="">
      <xdr:nvSpPr>
        <xdr:cNvPr id="930" name="楕円 929"/>
        <xdr:cNvSpPr/>
      </xdr:nvSpPr>
      <xdr:spPr>
        <a:xfrm>
          <a:off x="19458940" y="175719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160290</xdr:rowOff>
    </xdr:from>
    <xdr:ext cx="469744" cy="259045"/>
    <xdr:sp macro="" textlink="">
      <xdr:nvSpPr>
        <xdr:cNvPr id="931" name="【公民館】&#10;一人当たり面積該当値テキスト"/>
        <xdr:cNvSpPr txBox="1"/>
      </xdr:nvSpPr>
      <xdr:spPr>
        <a:xfrm>
          <a:off x="19547840" y="17427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132842</xdr:rowOff>
    </xdr:from>
    <xdr:to>
      <xdr:col>112</xdr:col>
      <xdr:colOff>38100</xdr:colOff>
      <xdr:row>105</xdr:row>
      <xdr:rowOff>62992</xdr:rowOff>
    </xdr:to>
    <xdr:sp macro="" textlink="">
      <xdr:nvSpPr>
        <xdr:cNvPr id="932" name="楕円 931"/>
        <xdr:cNvSpPr/>
      </xdr:nvSpPr>
      <xdr:spPr>
        <a:xfrm>
          <a:off x="18735040" y="175674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12192</xdr:rowOff>
    </xdr:from>
    <xdr:to>
      <xdr:col>116</xdr:col>
      <xdr:colOff>63500</xdr:colOff>
      <xdr:row>105</xdr:row>
      <xdr:rowOff>16763</xdr:rowOff>
    </xdr:to>
    <xdr:cxnSp macro="">
      <xdr:nvCxnSpPr>
        <xdr:cNvPr id="933" name="直線コネクタ 932"/>
        <xdr:cNvCxnSpPr/>
      </xdr:nvCxnSpPr>
      <xdr:spPr>
        <a:xfrm>
          <a:off x="18778220" y="17614392"/>
          <a:ext cx="73152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148844</xdr:rowOff>
    </xdr:from>
    <xdr:to>
      <xdr:col>107</xdr:col>
      <xdr:colOff>101600</xdr:colOff>
      <xdr:row>105</xdr:row>
      <xdr:rowOff>78994</xdr:rowOff>
    </xdr:to>
    <xdr:sp macro="" textlink="">
      <xdr:nvSpPr>
        <xdr:cNvPr id="934" name="楕円 933"/>
        <xdr:cNvSpPr/>
      </xdr:nvSpPr>
      <xdr:spPr>
        <a:xfrm>
          <a:off x="17937480" y="175834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12192</xdr:rowOff>
    </xdr:from>
    <xdr:to>
      <xdr:col>111</xdr:col>
      <xdr:colOff>177800</xdr:colOff>
      <xdr:row>105</xdr:row>
      <xdr:rowOff>28194</xdr:rowOff>
    </xdr:to>
    <xdr:cxnSp macro="">
      <xdr:nvCxnSpPr>
        <xdr:cNvPr id="935" name="直線コネクタ 934"/>
        <xdr:cNvCxnSpPr/>
      </xdr:nvCxnSpPr>
      <xdr:spPr>
        <a:xfrm flipV="1">
          <a:off x="17988280" y="17614392"/>
          <a:ext cx="78994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100837</xdr:rowOff>
    </xdr:from>
    <xdr:to>
      <xdr:col>102</xdr:col>
      <xdr:colOff>165100</xdr:colOff>
      <xdr:row>108</xdr:row>
      <xdr:rowOff>30987</xdr:rowOff>
    </xdr:to>
    <xdr:sp macro="" textlink="">
      <xdr:nvSpPr>
        <xdr:cNvPr id="936" name="楕円 935"/>
        <xdr:cNvSpPr/>
      </xdr:nvSpPr>
      <xdr:spPr>
        <a:xfrm>
          <a:off x="17162780" y="180383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28194</xdr:rowOff>
    </xdr:from>
    <xdr:to>
      <xdr:col>107</xdr:col>
      <xdr:colOff>50800</xdr:colOff>
      <xdr:row>107</xdr:row>
      <xdr:rowOff>151637</xdr:rowOff>
    </xdr:to>
    <xdr:cxnSp macro="">
      <xdr:nvCxnSpPr>
        <xdr:cNvPr id="937" name="直線コネクタ 936"/>
        <xdr:cNvCxnSpPr/>
      </xdr:nvCxnSpPr>
      <xdr:spPr>
        <a:xfrm flipV="1">
          <a:off x="17213580" y="17630394"/>
          <a:ext cx="774700" cy="45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103124</xdr:rowOff>
    </xdr:from>
    <xdr:to>
      <xdr:col>98</xdr:col>
      <xdr:colOff>38100</xdr:colOff>
      <xdr:row>108</xdr:row>
      <xdr:rowOff>33274</xdr:rowOff>
    </xdr:to>
    <xdr:sp macro="" textlink="">
      <xdr:nvSpPr>
        <xdr:cNvPr id="938" name="楕円 937"/>
        <xdr:cNvSpPr/>
      </xdr:nvSpPr>
      <xdr:spPr>
        <a:xfrm>
          <a:off x="16388080" y="180406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151637</xdr:rowOff>
    </xdr:from>
    <xdr:to>
      <xdr:col>102</xdr:col>
      <xdr:colOff>114300</xdr:colOff>
      <xdr:row>107</xdr:row>
      <xdr:rowOff>153924</xdr:rowOff>
    </xdr:to>
    <xdr:cxnSp macro="">
      <xdr:nvCxnSpPr>
        <xdr:cNvPr id="939" name="直線コネクタ 938"/>
        <xdr:cNvCxnSpPr/>
      </xdr:nvCxnSpPr>
      <xdr:spPr>
        <a:xfrm flipV="1">
          <a:off x="16431260" y="18089117"/>
          <a:ext cx="78232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24401</xdr:rowOff>
    </xdr:from>
    <xdr:ext cx="469744" cy="259045"/>
    <xdr:sp macro="" textlink="">
      <xdr:nvSpPr>
        <xdr:cNvPr id="940" name="n_1aveValue【公民館】&#10;一人当たり面積"/>
        <xdr:cNvSpPr txBox="1"/>
      </xdr:nvSpPr>
      <xdr:spPr>
        <a:xfrm>
          <a:off x="18561127" y="1779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22114</xdr:rowOff>
    </xdr:from>
    <xdr:ext cx="469744" cy="259045"/>
    <xdr:sp macro="" textlink="">
      <xdr:nvSpPr>
        <xdr:cNvPr id="941" name="n_2aveValue【公民館】&#10;一人当たり面積"/>
        <xdr:cNvSpPr txBox="1"/>
      </xdr:nvSpPr>
      <xdr:spPr>
        <a:xfrm>
          <a:off x="17776267" y="1779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942" name="n_3aveValue【公民館】&#10;一人当たり面積"/>
        <xdr:cNvSpPr txBox="1"/>
      </xdr:nvSpPr>
      <xdr:spPr>
        <a:xfrm>
          <a:off x="17001567" y="1749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65803</xdr:rowOff>
    </xdr:from>
    <xdr:ext cx="469744" cy="259045"/>
    <xdr:sp macro="" textlink="">
      <xdr:nvSpPr>
        <xdr:cNvPr id="943" name="n_4aveValue【公民館】&#10;一人当たり面積"/>
        <xdr:cNvSpPr txBox="1"/>
      </xdr:nvSpPr>
      <xdr:spPr>
        <a:xfrm>
          <a:off x="16226867" y="1750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79519</xdr:rowOff>
    </xdr:from>
    <xdr:ext cx="469744" cy="259045"/>
    <xdr:sp macro="" textlink="">
      <xdr:nvSpPr>
        <xdr:cNvPr id="944" name="n_1mainValue【公民館】&#10;一人当たり面積"/>
        <xdr:cNvSpPr txBox="1"/>
      </xdr:nvSpPr>
      <xdr:spPr>
        <a:xfrm>
          <a:off x="18561127" y="1734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95521</xdr:rowOff>
    </xdr:from>
    <xdr:ext cx="469744" cy="259045"/>
    <xdr:sp macro="" textlink="">
      <xdr:nvSpPr>
        <xdr:cNvPr id="945" name="n_2mainValue【公民館】&#10;一人当たり面積"/>
        <xdr:cNvSpPr txBox="1"/>
      </xdr:nvSpPr>
      <xdr:spPr>
        <a:xfrm>
          <a:off x="17776267" y="1736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22114</xdr:rowOff>
    </xdr:from>
    <xdr:ext cx="469744" cy="259045"/>
    <xdr:sp macro="" textlink="">
      <xdr:nvSpPr>
        <xdr:cNvPr id="946" name="n_3mainValue【公民館】&#10;一人当たり面積"/>
        <xdr:cNvSpPr txBox="1"/>
      </xdr:nvSpPr>
      <xdr:spPr>
        <a:xfrm>
          <a:off x="17001567" y="1812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24401</xdr:rowOff>
    </xdr:from>
    <xdr:ext cx="469744" cy="259045"/>
    <xdr:sp macro="" textlink="">
      <xdr:nvSpPr>
        <xdr:cNvPr id="947" name="n_4mainValue【公民館】&#10;一人当たり面積"/>
        <xdr:cNvSpPr txBox="1"/>
      </xdr:nvSpPr>
      <xdr:spPr>
        <a:xfrm>
          <a:off x="16226867" y="1812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有形固定資産減価償却率について、類似団体内平均値と比較して特に高くなっているのは、認定こども園・幼稚園・保育所、児童館である。</a:t>
          </a:r>
        </a:p>
        <a:p>
          <a:r>
            <a:rPr kumimoji="1" lang="ja-JP" altLang="en-US" sz="1300">
              <a:latin typeface="ＭＳ Ｐゴシック" panose="020B0600070205080204" pitchFamily="50" charset="-128"/>
              <a:ea typeface="ＭＳ Ｐゴシック" panose="020B0600070205080204" pitchFamily="50" charset="-128"/>
            </a:rPr>
            <a:t>  施設の老朽化が進んでいるため、個別施設計画に基づき、老朽化対策に取り組んでいく。</a:t>
          </a:r>
        </a:p>
        <a:p>
          <a:r>
            <a:rPr kumimoji="1" lang="ja-JP" altLang="en-US" sz="1300">
              <a:latin typeface="ＭＳ Ｐゴシック" panose="020B0600070205080204" pitchFamily="50" charset="-128"/>
              <a:ea typeface="ＭＳ Ｐゴシック" panose="020B0600070205080204" pitchFamily="50" charset="-128"/>
            </a:rPr>
            <a:t>　橋りょう・トンネルについては、老朽化調査に基づき優先順位を付け、着実に長寿命化事業を実施しているため、類似団体内平均値と比較して特に低くなっている。</a:t>
          </a:r>
        </a:p>
        <a:p>
          <a:r>
            <a:rPr kumimoji="1" lang="ja-JP" altLang="en-US" sz="1300">
              <a:latin typeface="ＭＳ Ｐゴシック" panose="020B0600070205080204" pitchFamily="50" charset="-128"/>
              <a:ea typeface="ＭＳ Ｐゴシック" panose="020B0600070205080204" pitchFamily="50" charset="-128"/>
            </a:rPr>
            <a:t>　施設全体としては、有形固定資産減価償却率は類似団体内平均値と比較して高い傾向にあり、今後も継続して施設の老朽化対策に取り組んでいく必要がある。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16,739
16,699
79.48
11,965,975
11,598,684
302,787
5,755,498
10,648,450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xdr:cNvCxnSpPr/>
      </xdr:nvCxnSpPr>
      <xdr:spPr>
        <a:xfrm flipV="1">
          <a:off x="4086225" y="5593624"/>
          <a:ext cx="0" cy="153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xdr:cNvSpPr txBox="1"/>
      </xdr:nvSpPr>
      <xdr:spPr>
        <a:xfrm>
          <a:off x="4124960" y="5372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xdr:cNvCxnSpPr/>
      </xdr:nvCxnSpPr>
      <xdr:spPr>
        <a:xfrm>
          <a:off x="4020820" y="55936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65876</xdr:rowOff>
    </xdr:from>
    <xdr:ext cx="405111" cy="259045"/>
    <xdr:sp macro="" textlink="">
      <xdr:nvSpPr>
        <xdr:cNvPr id="63" name="【図書館】&#10;有形固定資産減価償却率平均値テキスト"/>
        <xdr:cNvSpPr txBox="1"/>
      </xdr:nvSpPr>
      <xdr:spPr>
        <a:xfrm>
          <a:off x="4124960" y="62685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xdr:cNvSpPr/>
      </xdr:nvSpPr>
      <xdr:spPr>
        <a:xfrm>
          <a:off x="4036060" y="62901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xdr:cNvSpPr/>
      </xdr:nvSpPr>
      <xdr:spPr>
        <a:xfrm>
          <a:off x="3312160" y="62786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xdr:cNvSpPr/>
      </xdr:nvSpPr>
      <xdr:spPr>
        <a:xfrm>
          <a:off x="2514600" y="62754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xdr:cNvSpPr/>
      </xdr:nvSpPr>
      <xdr:spPr>
        <a:xfrm>
          <a:off x="1739900" y="623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965200" y="6186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28666</xdr:rowOff>
    </xdr:from>
    <xdr:to>
      <xdr:col>24</xdr:col>
      <xdr:colOff>114300</xdr:colOff>
      <xdr:row>37</xdr:row>
      <xdr:rowOff>130266</xdr:rowOff>
    </xdr:to>
    <xdr:sp macro="" textlink="">
      <xdr:nvSpPr>
        <xdr:cNvPr id="74" name="楕円 73"/>
        <xdr:cNvSpPr/>
      </xdr:nvSpPr>
      <xdr:spPr>
        <a:xfrm>
          <a:off x="4036060" y="623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51543</xdr:rowOff>
    </xdr:from>
    <xdr:ext cx="405111" cy="259045"/>
    <xdr:sp macro="" textlink="">
      <xdr:nvSpPr>
        <xdr:cNvPr id="75" name="【図書館】&#10;有形固定資産減価償却率該当値テキスト"/>
        <xdr:cNvSpPr txBox="1"/>
      </xdr:nvSpPr>
      <xdr:spPr>
        <a:xfrm>
          <a:off x="4124960" y="608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138067</xdr:rowOff>
    </xdr:from>
    <xdr:to>
      <xdr:col>20</xdr:col>
      <xdr:colOff>38100</xdr:colOff>
      <xdr:row>37</xdr:row>
      <xdr:rowOff>68217</xdr:rowOff>
    </xdr:to>
    <xdr:sp macro="" textlink="">
      <xdr:nvSpPr>
        <xdr:cNvPr id="76" name="楕円 75"/>
        <xdr:cNvSpPr/>
      </xdr:nvSpPr>
      <xdr:spPr>
        <a:xfrm>
          <a:off x="3312160" y="61731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17417</xdr:rowOff>
    </xdr:from>
    <xdr:to>
      <xdr:col>24</xdr:col>
      <xdr:colOff>63500</xdr:colOff>
      <xdr:row>37</xdr:row>
      <xdr:rowOff>79466</xdr:rowOff>
    </xdr:to>
    <xdr:cxnSp macro="">
      <xdr:nvCxnSpPr>
        <xdr:cNvPr id="77" name="直線コネクタ 76"/>
        <xdr:cNvCxnSpPr/>
      </xdr:nvCxnSpPr>
      <xdr:spPr>
        <a:xfrm>
          <a:off x="3355340" y="6220097"/>
          <a:ext cx="73152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151130</xdr:rowOff>
    </xdr:from>
    <xdr:to>
      <xdr:col>15</xdr:col>
      <xdr:colOff>101600</xdr:colOff>
      <xdr:row>37</xdr:row>
      <xdr:rowOff>81280</xdr:rowOff>
    </xdr:to>
    <xdr:sp macro="" textlink="">
      <xdr:nvSpPr>
        <xdr:cNvPr id="78" name="楕円 77"/>
        <xdr:cNvSpPr/>
      </xdr:nvSpPr>
      <xdr:spPr>
        <a:xfrm>
          <a:off x="2514600" y="6186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17417</xdr:rowOff>
    </xdr:from>
    <xdr:to>
      <xdr:col>19</xdr:col>
      <xdr:colOff>177800</xdr:colOff>
      <xdr:row>37</xdr:row>
      <xdr:rowOff>30480</xdr:rowOff>
    </xdr:to>
    <xdr:cxnSp macro="">
      <xdr:nvCxnSpPr>
        <xdr:cNvPr id="79" name="直線コネクタ 78"/>
        <xdr:cNvCxnSpPr/>
      </xdr:nvCxnSpPr>
      <xdr:spPr>
        <a:xfrm flipV="1">
          <a:off x="2565400" y="6220097"/>
          <a:ext cx="78994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156028</xdr:rowOff>
    </xdr:from>
    <xdr:to>
      <xdr:col>10</xdr:col>
      <xdr:colOff>165100</xdr:colOff>
      <xdr:row>37</xdr:row>
      <xdr:rowOff>86178</xdr:rowOff>
    </xdr:to>
    <xdr:sp macro="" textlink="">
      <xdr:nvSpPr>
        <xdr:cNvPr id="80" name="楕円 79"/>
        <xdr:cNvSpPr/>
      </xdr:nvSpPr>
      <xdr:spPr>
        <a:xfrm>
          <a:off x="1739900" y="61910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30480</xdr:rowOff>
    </xdr:from>
    <xdr:to>
      <xdr:col>15</xdr:col>
      <xdr:colOff>50800</xdr:colOff>
      <xdr:row>37</xdr:row>
      <xdr:rowOff>35378</xdr:rowOff>
    </xdr:to>
    <xdr:cxnSp macro="">
      <xdr:nvCxnSpPr>
        <xdr:cNvPr id="81" name="直線コネクタ 80"/>
        <xdr:cNvCxnSpPr/>
      </xdr:nvCxnSpPr>
      <xdr:spPr>
        <a:xfrm flipV="1">
          <a:off x="1790700" y="6233160"/>
          <a:ext cx="7747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90714</xdr:rowOff>
    </xdr:from>
    <xdr:to>
      <xdr:col>6</xdr:col>
      <xdr:colOff>38100</xdr:colOff>
      <xdr:row>37</xdr:row>
      <xdr:rowOff>20864</xdr:rowOff>
    </xdr:to>
    <xdr:sp macro="" textlink="">
      <xdr:nvSpPr>
        <xdr:cNvPr id="82" name="楕円 81"/>
        <xdr:cNvSpPr/>
      </xdr:nvSpPr>
      <xdr:spPr>
        <a:xfrm>
          <a:off x="965200" y="61257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141514</xdr:rowOff>
    </xdr:from>
    <xdr:to>
      <xdr:col>10</xdr:col>
      <xdr:colOff>114300</xdr:colOff>
      <xdr:row>37</xdr:row>
      <xdr:rowOff>35378</xdr:rowOff>
    </xdr:to>
    <xdr:cxnSp macro="">
      <xdr:nvCxnSpPr>
        <xdr:cNvPr id="83" name="直線コネクタ 82"/>
        <xdr:cNvCxnSpPr/>
      </xdr:nvCxnSpPr>
      <xdr:spPr>
        <a:xfrm>
          <a:off x="1008380" y="6176554"/>
          <a:ext cx="782320" cy="6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168746</xdr:rowOff>
    </xdr:from>
    <xdr:ext cx="405111" cy="259045"/>
    <xdr:sp macro="" textlink="">
      <xdr:nvSpPr>
        <xdr:cNvPr id="84" name="n_1aveValue【図書館】&#10;有形固定資産減価償却率"/>
        <xdr:cNvSpPr txBox="1"/>
      </xdr:nvSpPr>
      <xdr:spPr>
        <a:xfrm>
          <a:off x="3170564" y="6371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165480</xdr:rowOff>
    </xdr:from>
    <xdr:ext cx="405111" cy="259045"/>
    <xdr:sp macro="" textlink="">
      <xdr:nvSpPr>
        <xdr:cNvPr id="85" name="n_2aveValue【図書館】&#10;有形固定資産減価償却率"/>
        <xdr:cNvSpPr txBox="1"/>
      </xdr:nvSpPr>
      <xdr:spPr>
        <a:xfrm>
          <a:off x="2385704" y="6368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127924</xdr:rowOff>
    </xdr:from>
    <xdr:ext cx="405111" cy="259045"/>
    <xdr:sp macro="" textlink="">
      <xdr:nvSpPr>
        <xdr:cNvPr id="86" name="n_3aveValue【図書館】&#10;有形固定資産減価償却率"/>
        <xdr:cNvSpPr txBox="1"/>
      </xdr:nvSpPr>
      <xdr:spPr>
        <a:xfrm>
          <a:off x="1611004" y="6330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7" name="n_4aveValue【図書館】&#10;有形固定資産減価償却率"/>
        <xdr:cNvSpPr txBox="1"/>
      </xdr:nvSpPr>
      <xdr:spPr>
        <a:xfrm>
          <a:off x="836304" y="627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84744</xdr:rowOff>
    </xdr:from>
    <xdr:ext cx="405111" cy="259045"/>
    <xdr:sp macro="" textlink="">
      <xdr:nvSpPr>
        <xdr:cNvPr id="88" name="n_1mainValue【図書館】&#10;有形固定資産減価償却率"/>
        <xdr:cNvSpPr txBox="1"/>
      </xdr:nvSpPr>
      <xdr:spPr>
        <a:xfrm>
          <a:off x="3170564" y="595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9" name="n_2mainValue【図書館】&#10;有形固定資産減価償却率"/>
        <xdr:cNvSpPr txBox="1"/>
      </xdr:nvSpPr>
      <xdr:spPr>
        <a:xfrm>
          <a:off x="238570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102705</xdr:rowOff>
    </xdr:from>
    <xdr:ext cx="405111" cy="259045"/>
    <xdr:sp macro="" textlink="">
      <xdr:nvSpPr>
        <xdr:cNvPr id="90" name="n_3mainValue【図書館】&#10;有形固定資産減価償却率"/>
        <xdr:cNvSpPr txBox="1"/>
      </xdr:nvSpPr>
      <xdr:spPr>
        <a:xfrm>
          <a:off x="1611004" y="597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37391</xdr:rowOff>
    </xdr:from>
    <xdr:ext cx="405111" cy="259045"/>
    <xdr:sp macro="" textlink="">
      <xdr:nvSpPr>
        <xdr:cNvPr id="91" name="n_4mainValue【図書館】&#10;有形固定資産減価償却率"/>
        <xdr:cNvSpPr txBox="1"/>
      </xdr:nvSpPr>
      <xdr:spPr>
        <a:xfrm>
          <a:off x="836304" y="590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13" name="直線コネクタ 112"/>
        <xdr:cNvCxnSpPr/>
      </xdr:nvCxnSpPr>
      <xdr:spPr>
        <a:xfrm flipV="1">
          <a:off x="9219565" y="5546598"/>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4" name="【図書館】&#10;一人当たり面積最小値テキスト"/>
        <xdr:cNvSpPr txBox="1"/>
      </xdr:nvSpPr>
      <xdr:spPr>
        <a:xfrm>
          <a:off x="9258300" y="692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5" name="直線コネクタ 114"/>
        <xdr:cNvCxnSpPr/>
      </xdr:nvCxnSpPr>
      <xdr:spPr>
        <a:xfrm>
          <a:off x="9154160" y="69242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16" name="【図書館】&#10;一人当たり面積最大値テキスト"/>
        <xdr:cNvSpPr txBox="1"/>
      </xdr:nvSpPr>
      <xdr:spPr>
        <a:xfrm>
          <a:off x="9258300" y="532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17" name="直線コネクタ 116"/>
        <xdr:cNvCxnSpPr/>
      </xdr:nvCxnSpPr>
      <xdr:spPr>
        <a:xfrm>
          <a:off x="9154160" y="55465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26687</xdr:rowOff>
    </xdr:from>
    <xdr:ext cx="469744" cy="259045"/>
    <xdr:sp macro="" textlink="">
      <xdr:nvSpPr>
        <xdr:cNvPr id="118" name="【図書館】&#10;一人当たり面積平均値テキスト"/>
        <xdr:cNvSpPr txBox="1"/>
      </xdr:nvSpPr>
      <xdr:spPr>
        <a:xfrm>
          <a:off x="9258300" y="6397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xdr:cNvSpPr/>
      </xdr:nvSpPr>
      <xdr:spPr>
        <a:xfrm>
          <a:off x="9192260" y="6418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48260</xdr:rowOff>
    </xdr:from>
    <xdr:to>
      <xdr:col>50</xdr:col>
      <xdr:colOff>165100</xdr:colOff>
      <xdr:row>38</xdr:row>
      <xdr:rowOff>149860</xdr:rowOff>
    </xdr:to>
    <xdr:sp macro="" textlink="">
      <xdr:nvSpPr>
        <xdr:cNvPr id="120" name="フローチャート: 判断 119"/>
        <xdr:cNvSpPr/>
      </xdr:nvSpPr>
      <xdr:spPr>
        <a:xfrm>
          <a:off x="8445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21" name="フローチャート: 判断 120"/>
        <xdr:cNvSpPr/>
      </xdr:nvSpPr>
      <xdr:spPr>
        <a:xfrm>
          <a:off x="7670800" y="64368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22" name="フローチャート: 判断 121"/>
        <xdr:cNvSpPr/>
      </xdr:nvSpPr>
      <xdr:spPr>
        <a:xfrm>
          <a:off x="6873240" y="64551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39116</xdr:rowOff>
    </xdr:from>
    <xdr:to>
      <xdr:col>36</xdr:col>
      <xdr:colOff>165100</xdr:colOff>
      <xdr:row>38</xdr:row>
      <xdr:rowOff>140716</xdr:rowOff>
    </xdr:to>
    <xdr:sp macro="" textlink="">
      <xdr:nvSpPr>
        <xdr:cNvPr id="123" name="フローチャート: 判断 122"/>
        <xdr:cNvSpPr/>
      </xdr:nvSpPr>
      <xdr:spPr>
        <a:xfrm>
          <a:off x="6098540" y="64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100838</xdr:rowOff>
    </xdr:from>
    <xdr:to>
      <xdr:col>55</xdr:col>
      <xdr:colOff>50800</xdr:colOff>
      <xdr:row>34</xdr:row>
      <xdr:rowOff>30988</xdr:rowOff>
    </xdr:to>
    <xdr:sp macro="" textlink="">
      <xdr:nvSpPr>
        <xdr:cNvPr id="129" name="楕円 128"/>
        <xdr:cNvSpPr/>
      </xdr:nvSpPr>
      <xdr:spPr>
        <a:xfrm>
          <a:off x="9192260" y="56329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123715</xdr:rowOff>
    </xdr:from>
    <xdr:ext cx="469744" cy="259045"/>
    <xdr:sp macro="" textlink="">
      <xdr:nvSpPr>
        <xdr:cNvPr id="130" name="【図書館】&#10;一人当たり面積該当値テキスト"/>
        <xdr:cNvSpPr txBox="1"/>
      </xdr:nvSpPr>
      <xdr:spPr>
        <a:xfrm>
          <a:off x="9258300" y="548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137414</xdr:rowOff>
    </xdr:from>
    <xdr:to>
      <xdr:col>50</xdr:col>
      <xdr:colOff>165100</xdr:colOff>
      <xdr:row>34</xdr:row>
      <xdr:rowOff>67564</xdr:rowOff>
    </xdr:to>
    <xdr:sp macro="" textlink="">
      <xdr:nvSpPr>
        <xdr:cNvPr id="131" name="楕円 130"/>
        <xdr:cNvSpPr/>
      </xdr:nvSpPr>
      <xdr:spPr>
        <a:xfrm>
          <a:off x="8445500" y="56695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151638</xdr:rowOff>
    </xdr:from>
    <xdr:to>
      <xdr:col>55</xdr:col>
      <xdr:colOff>0</xdr:colOff>
      <xdr:row>34</xdr:row>
      <xdr:rowOff>16764</xdr:rowOff>
    </xdr:to>
    <xdr:cxnSp macro="">
      <xdr:nvCxnSpPr>
        <xdr:cNvPr id="132" name="直線コネクタ 131"/>
        <xdr:cNvCxnSpPr/>
      </xdr:nvCxnSpPr>
      <xdr:spPr>
        <a:xfrm flipV="1">
          <a:off x="8496300" y="5683758"/>
          <a:ext cx="7239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2540</xdr:rowOff>
    </xdr:from>
    <xdr:to>
      <xdr:col>46</xdr:col>
      <xdr:colOff>38100</xdr:colOff>
      <xdr:row>34</xdr:row>
      <xdr:rowOff>104140</xdr:rowOff>
    </xdr:to>
    <xdr:sp macro="" textlink="">
      <xdr:nvSpPr>
        <xdr:cNvPr id="133" name="楕円 132"/>
        <xdr:cNvSpPr/>
      </xdr:nvSpPr>
      <xdr:spPr>
        <a:xfrm>
          <a:off x="7670800" y="57023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16764</xdr:rowOff>
    </xdr:from>
    <xdr:to>
      <xdr:col>50</xdr:col>
      <xdr:colOff>114300</xdr:colOff>
      <xdr:row>34</xdr:row>
      <xdr:rowOff>53340</xdr:rowOff>
    </xdr:to>
    <xdr:cxnSp macro="">
      <xdr:nvCxnSpPr>
        <xdr:cNvPr id="134" name="直線コネクタ 133"/>
        <xdr:cNvCxnSpPr/>
      </xdr:nvCxnSpPr>
      <xdr:spPr>
        <a:xfrm flipV="1">
          <a:off x="7713980" y="5716524"/>
          <a:ext cx="7823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29972</xdr:rowOff>
    </xdr:from>
    <xdr:to>
      <xdr:col>41</xdr:col>
      <xdr:colOff>101600</xdr:colOff>
      <xdr:row>34</xdr:row>
      <xdr:rowOff>131572</xdr:rowOff>
    </xdr:to>
    <xdr:sp macro="" textlink="">
      <xdr:nvSpPr>
        <xdr:cNvPr id="135" name="楕円 134"/>
        <xdr:cNvSpPr/>
      </xdr:nvSpPr>
      <xdr:spPr>
        <a:xfrm>
          <a:off x="6873240" y="572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53340</xdr:rowOff>
    </xdr:from>
    <xdr:to>
      <xdr:col>45</xdr:col>
      <xdr:colOff>177800</xdr:colOff>
      <xdr:row>34</xdr:row>
      <xdr:rowOff>80772</xdr:rowOff>
    </xdr:to>
    <xdr:cxnSp macro="">
      <xdr:nvCxnSpPr>
        <xdr:cNvPr id="136" name="直線コネクタ 135"/>
        <xdr:cNvCxnSpPr/>
      </xdr:nvCxnSpPr>
      <xdr:spPr>
        <a:xfrm flipV="1">
          <a:off x="6924040" y="5753100"/>
          <a:ext cx="78994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57404</xdr:rowOff>
    </xdr:from>
    <xdr:to>
      <xdr:col>36</xdr:col>
      <xdr:colOff>165100</xdr:colOff>
      <xdr:row>34</xdr:row>
      <xdr:rowOff>159004</xdr:rowOff>
    </xdr:to>
    <xdr:sp macro="" textlink="">
      <xdr:nvSpPr>
        <xdr:cNvPr id="137" name="楕円 136"/>
        <xdr:cNvSpPr/>
      </xdr:nvSpPr>
      <xdr:spPr>
        <a:xfrm>
          <a:off x="6098540" y="57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80772</xdr:rowOff>
    </xdr:from>
    <xdr:to>
      <xdr:col>41</xdr:col>
      <xdr:colOff>50800</xdr:colOff>
      <xdr:row>34</xdr:row>
      <xdr:rowOff>108204</xdr:rowOff>
    </xdr:to>
    <xdr:cxnSp macro="">
      <xdr:nvCxnSpPr>
        <xdr:cNvPr id="138" name="直線コネクタ 137"/>
        <xdr:cNvCxnSpPr/>
      </xdr:nvCxnSpPr>
      <xdr:spPr>
        <a:xfrm flipV="1">
          <a:off x="6149340" y="5780532"/>
          <a:ext cx="7747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140987</xdr:rowOff>
    </xdr:from>
    <xdr:ext cx="469744" cy="259045"/>
    <xdr:sp macro="" textlink="">
      <xdr:nvSpPr>
        <xdr:cNvPr id="139" name="n_1aveValue【図書館】&#10;一人当たり面積"/>
        <xdr:cNvSpPr txBox="1"/>
      </xdr:nvSpPr>
      <xdr:spPr>
        <a:xfrm>
          <a:off x="8271587" y="651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159275</xdr:rowOff>
    </xdr:from>
    <xdr:ext cx="469744" cy="259045"/>
    <xdr:sp macro="" textlink="">
      <xdr:nvSpPr>
        <xdr:cNvPr id="140" name="n_2aveValue【図書館】&#10;一人当たり面積"/>
        <xdr:cNvSpPr txBox="1"/>
      </xdr:nvSpPr>
      <xdr:spPr>
        <a:xfrm>
          <a:off x="7509587" y="6529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6113</xdr:rowOff>
    </xdr:from>
    <xdr:ext cx="469744" cy="259045"/>
    <xdr:sp macro="" textlink="">
      <xdr:nvSpPr>
        <xdr:cNvPr id="141" name="n_3aveValue【図書館】&#10;一人当たり面積"/>
        <xdr:cNvSpPr txBox="1"/>
      </xdr:nvSpPr>
      <xdr:spPr>
        <a:xfrm>
          <a:off x="6712027" y="654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131843</xdr:rowOff>
    </xdr:from>
    <xdr:ext cx="469744" cy="259045"/>
    <xdr:sp macro="" textlink="">
      <xdr:nvSpPr>
        <xdr:cNvPr id="142" name="n_4aveValue【図書館】&#10;一人当たり面積"/>
        <xdr:cNvSpPr txBox="1"/>
      </xdr:nvSpPr>
      <xdr:spPr>
        <a:xfrm>
          <a:off x="5937327" y="650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84091</xdr:rowOff>
    </xdr:from>
    <xdr:ext cx="469744" cy="259045"/>
    <xdr:sp macro="" textlink="">
      <xdr:nvSpPr>
        <xdr:cNvPr id="143" name="n_1mainValue【図書館】&#10;一人当たり面積"/>
        <xdr:cNvSpPr txBox="1"/>
      </xdr:nvSpPr>
      <xdr:spPr>
        <a:xfrm>
          <a:off x="8271587" y="544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120667</xdr:rowOff>
    </xdr:from>
    <xdr:ext cx="469744" cy="259045"/>
    <xdr:sp macro="" textlink="">
      <xdr:nvSpPr>
        <xdr:cNvPr id="144" name="n_2mainValue【図書館】&#10;一人当たり面積"/>
        <xdr:cNvSpPr txBox="1"/>
      </xdr:nvSpPr>
      <xdr:spPr>
        <a:xfrm>
          <a:off x="7509587" y="54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148099</xdr:rowOff>
    </xdr:from>
    <xdr:ext cx="469744" cy="259045"/>
    <xdr:sp macro="" textlink="">
      <xdr:nvSpPr>
        <xdr:cNvPr id="145" name="n_3mainValue【図書館】&#10;一人当たり面積"/>
        <xdr:cNvSpPr txBox="1"/>
      </xdr:nvSpPr>
      <xdr:spPr>
        <a:xfrm>
          <a:off x="6712027" y="551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4081</xdr:rowOff>
    </xdr:from>
    <xdr:ext cx="469744" cy="259045"/>
    <xdr:sp macro="" textlink="">
      <xdr:nvSpPr>
        <xdr:cNvPr id="146" name="n_4mainValue【図書館】&#10;一人当たり面積"/>
        <xdr:cNvSpPr txBox="1"/>
      </xdr:nvSpPr>
      <xdr:spPr>
        <a:xfrm>
          <a:off x="5937327" y="553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71" name="直線コネクタ 170"/>
        <xdr:cNvCxnSpPr/>
      </xdr:nvCxnSpPr>
      <xdr:spPr>
        <a:xfrm flipV="1">
          <a:off x="4086225" y="93878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2" name="【体育館・プール】&#10;有形固定資産減価償却率最小値テキスト"/>
        <xdr:cNvSpPr txBox="1"/>
      </xdr:nvSpPr>
      <xdr:spPr>
        <a:xfrm>
          <a:off x="412496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3" name="直線コネクタ 172"/>
        <xdr:cNvCxnSpPr/>
      </xdr:nvCxnSpPr>
      <xdr:spPr>
        <a:xfrm>
          <a:off x="4020820" y="10797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4" name="【体育館・プール】&#10;有形固定資産減価償却率最大値テキスト"/>
        <xdr:cNvSpPr txBox="1"/>
      </xdr:nvSpPr>
      <xdr:spPr>
        <a:xfrm>
          <a:off x="4124960" y="9170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5" name="直線コネクタ 174"/>
        <xdr:cNvCxnSpPr/>
      </xdr:nvCxnSpPr>
      <xdr:spPr>
        <a:xfrm>
          <a:off x="402082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95902</xdr:rowOff>
    </xdr:from>
    <xdr:ext cx="405111" cy="259045"/>
    <xdr:sp macro="" textlink="">
      <xdr:nvSpPr>
        <xdr:cNvPr id="176" name="【体育館・プール】&#10;有形固定資産減価償却率平均値テキスト"/>
        <xdr:cNvSpPr txBox="1"/>
      </xdr:nvSpPr>
      <xdr:spPr>
        <a:xfrm>
          <a:off x="4124960" y="9986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7" name="フローチャート: 判断 176"/>
        <xdr:cNvSpPr/>
      </xdr:nvSpPr>
      <xdr:spPr>
        <a:xfrm>
          <a:off x="4036060" y="10131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82550</xdr:rowOff>
    </xdr:from>
    <xdr:to>
      <xdr:col>20</xdr:col>
      <xdr:colOff>38100</xdr:colOff>
      <xdr:row>61</xdr:row>
      <xdr:rowOff>12700</xdr:rowOff>
    </xdr:to>
    <xdr:sp macro="" textlink="">
      <xdr:nvSpPr>
        <xdr:cNvPr id="178" name="フローチャート: 判断 177"/>
        <xdr:cNvSpPr/>
      </xdr:nvSpPr>
      <xdr:spPr>
        <a:xfrm>
          <a:off x="3312160" y="10140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9" name="フローチャート: 判断 178"/>
        <xdr:cNvSpPr/>
      </xdr:nvSpPr>
      <xdr:spPr>
        <a:xfrm>
          <a:off x="25146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80" name="フローチャート: 判断 179"/>
        <xdr:cNvSpPr/>
      </xdr:nvSpPr>
      <xdr:spPr>
        <a:xfrm>
          <a:off x="1739900" y="10017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107315</xdr:rowOff>
    </xdr:from>
    <xdr:to>
      <xdr:col>6</xdr:col>
      <xdr:colOff>38100</xdr:colOff>
      <xdr:row>60</xdr:row>
      <xdr:rowOff>37465</xdr:rowOff>
    </xdr:to>
    <xdr:sp macro="" textlink="">
      <xdr:nvSpPr>
        <xdr:cNvPr id="181" name="フローチャート: 判断 180"/>
        <xdr:cNvSpPr/>
      </xdr:nvSpPr>
      <xdr:spPr>
        <a:xfrm>
          <a:off x="965200" y="99980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44450</xdr:rowOff>
    </xdr:from>
    <xdr:to>
      <xdr:col>24</xdr:col>
      <xdr:colOff>114300</xdr:colOff>
      <xdr:row>62</xdr:row>
      <xdr:rowOff>146050</xdr:rowOff>
    </xdr:to>
    <xdr:sp macro="" textlink="">
      <xdr:nvSpPr>
        <xdr:cNvPr id="187" name="楕円 186"/>
        <xdr:cNvSpPr/>
      </xdr:nvSpPr>
      <xdr:spPr>
        <a:xfrm>
          <a:off x="403606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22877</xdr:rowOff>
    </xdr:from>
    <xdr:ext cx="405111" cy="259045"/>
    <xdr:sp macro="" textlink="">
      <xdr:nvSpPr>
        <xdr:cNvPr id="188" name="【体育館・プール】&#10;有形固定資産減価償却率該当値テキスト"/>
        <xdr:cNvSpPr txBox="1"/>
      </xdr:nvSpPr>
      <xdr:spPr>
        <a:xfrm>
          <a:off x="4124960"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170180</xdr:rowOff>
    </xdr:from>
    <xdr:to>
      <xdr:col>20</xdr:col>
      <xdr:colOff>38100</xdr:colOff>
      <xdr:row>62</xdr:row>
      <xdr:rowOff>100330</xdr:rowOff>
    </xdr:to>
    <xdr:sp macro="" textlink="">
      <xdr:nvSpPr>
        <xdr:cNvPr id="189" name="楕円 188"/>
        <xdr:cNvSpPr/>
      </xdr:nvSpPr>
      <xdr:spPr>
        <a:xfrm>
          <a:off x="3312160" y="10396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49530</xdr:rowOff>
    </xdr:from>
    <xdr:to>
      <xdr:col>24</xdr:col>
      <xdr:colOff>63500</xdr:colOff>
      <xdr:row>62</xdr:row>
      <xdr:rowOff>95250</xdr:rowOff>
    </xdr:to>
    <xdr:cxnSp macro="">
      <xdr:nvCxnSpPr>
        <xdr:cNvPr id="190" name="直線コネクタ 189"/>
        <xdr:cNvCxnSpPr/>
      </xdr:nvCxnSpPr>
      <xdr:spPr>
        <a:xfrm>
          <a:off x="3355340" y="10443210"/>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132080</xdr:rowOff>
    </xdr:from>
    <xdr:to>
      <xdr:col>15</xdr:col>
      <xdr:colOff>101600</xdr:colOff>
      <xdr:row>62</xdr:row>
      <xdr:rowOff>62230</xdr:rowOff>
    </xdr:to>
    <xdr:sp macro="" textlink="">
      <xdr:nvSpPr>
        <xdr:cNvPr id="191" name="楕円 190"/>
        <xdr:cNvSpPr/>
      </xdr:nvSpPr>
      <xdr:spPr>
        <a:xfrm>
          <a:off x="2514600" y="10358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11430</xdr:rowOff>
    </xdr:from>
    <xdr:to>
      <xdr:col>19</xdr:col>
      <xdr:colOff>177800</xdr:colOff>
      <xdr:row>62</xdr:row>
      <xdr:rowOff>49530</xdr:rowOff>
    </xdr:to>
    <xdr:cxnSp macro="">
      <xdr:nvCxnSpPr>
        <xdr:cNvPr id="192" name="直線コネクタ 191"/>
        <xdr:cNvCxnSpPr/>
      </xdr:nvCxnSpPr>
      <xdr:spPr>
        <a:xfrm>
          <a:off x="2565400" y="1040511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141605</xdr:rowOff>
    </xdr:from>
    <xdr:to>
      <xdr:col>10</xdr:col>
      <xdr:colOff>165100</xdr:colOff>
      <xdr:row>63</xdr:row>
      <xdr:rowOff>71755</xdr:rowOff>
    </xdr:to>
    <xdr:sp macro="" textlink="">
      <xdr:nvSpPr>
        <xdr:cNvPr id="193" name="楕円 192"/>
        <xdr:cNvSpPr/>
      </xdr:nvSpPr>
      <xdr:spPr>
        <a:xfrm>
          <a:off x="1739900" y="10535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11430</xdr:rowOff>
    </xdr:from>
    <xdr:to>
      <xdr:col>15</xdr:col>
      <xdr:colOff>50800</xdr:colOff>
      <xdr:row>63</xdr:row>
      <xdr:rowOff>20955</xdr:rowOff>
    </xdr:to>
    <xdr:cxnSp macro="">
      <xdr:nvCxnSpPr>
        <xdr:cNvPr id="194" name="直線コネクタ 193"/>
        <xdr:cNvCxnSpPr/>
      </xdr:nvCxnSpPr>
      <xdr:spPr>
        <a:xfrm flipV="1">
          <a:off x="1790700" y="10405110"/>
          <a:ext cx="7747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63500</xdr:rowOff>
    </xdr:from>
    <xdr:to>
      <xdr:col>6</xdr:col>
      <xdr:colOff>38100</xdr:colOff>
      <xdr:row>60</xdr:row>
      <xdr:rowOff>165100</xdr:rowOff>
    </xdr:to>
    <xdr:sp macro="" textlink="">
      <xdr:nvSpPr>
        <xdr:cNvPr id="195" name="楕円 194"/>
        <xdr:cNvSpPr/>
      </xdr:nvSpPr>
      <xdr:spPr>
        <a:xfrm>
          <a:off x="965200" y="101219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114300</xdr:rowOff>
    </xdr:from>
    <xdr:to>
      <xdr:col>10</xdr:col>
      <xdr:colOff>114300</xdr:colOff>
      <xdr:row>63</xdr:row>
      <xdr:rowOff>20955</xdr:rowOff>
    </xdr:to>
    <xdr:cxnSp macro="">
      <xdr:nvCxnSpPr>
        <xdr:cNvPr id="196" name="直線コネクタ 195"/>
        <xdr:cNvCxnSpPr/>
      </xdr:nvCxnSpPr>
      <xdr:spPr>
        <a:xfrm>
          <a:off x="1008380" y="10172700"/>
          <a:ext cx="782320" cy="4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29227</xdr:rowOff>
    </xdr:from>
    <xdr:ext cx="405111" cy="259045"/>
    <xdr:sp macro="" textlink="">
      <xdr:nvSpPr>
        <xdr:cNvPr id="197" name="n_1aveValue【体育館・プール】&#10;有形固定資産減価償却率"/>
        <xdr:cNvSpPr txBox="1"/>
      </xdr:nvSpPr>
      <xdr:spPr>
        <a:xfrm>
          <a:off x="317056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98" name="n_2aveValue【体育館・プール】&#10;有形固定資産減価償却率"/>
        <xdr:cNvSpPr txBox="1"/>
      </xdr:nvSpPr>
      <xdr:spPr>
        <a:xfrm>
          <a:off x="238570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99" name="n_3aveValue【体育館・プール】&#10;有形固定資産減価償却率"/>
        <xdr:cNvSpPr txBox="1"/>
      </xdr:nvSpPr>
      <xdr:spPr>
        <a:xfrm>
          <a:off x="1611004"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53992</xdr:rowOff>
    </xdr:from>
    <xdr:ext cx="405111" cy="259045"/>
    <xdr:sp macro="" textlink="">
      <xdr:nvSpPr>
        <xdr:cNvPr id="200" name="n_4aveValue【体育館・プール】&#10;有形固定資産減価償却率"/>
        <xdr:cNvSpPr txBox="1"/>
      </xdr:nvSpPr>
      <xdr:spPr>
        <a:xfrm>
          <a:off x="83630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91457</xdr:rowOff>
    </xdr:from>
    <xdr:ext cx="405111" cy="259045"/>
    <xdr:sp macro="" textlink="">
      <xdr:nvSpPr>
        <xdr:cNvPr id="201" name="n_1mainValue【体育館・プール】&#10;有形固定資産減価償却率"/>
        <xdr:cNvSpPr txBox="1"/>
      </xdr:nvSpPr>
      <xdr:spPr>
        <a:xfrm>
          <a:off x="317056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53357</xdr:rowOff>
    </xdr:from>
    <xdr:ext cx="405111" cy="259045"/>
    <xdr:sp macro="" textlink="">
      <xdr:nvSpPr>
        <xdr:cNvPr id="202" name="n_2mainValue【体育館・プール】&#10;有形固定資産減価償却率"/>
        <xdr:cNvSpPr txBox="1"/>
      </xdr:nvSpPr>
      <xdr:spPr>
        <a:xfrm>
          <a:off x="238570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62882</xdr:rowOff>
    </xdr:from>
    <xdr:ext cx="405111" cy="259045"/>
    <xdr:sp macro="" textlink="">
      <xdr:nvSpPr>
        <xdr:cNvPr id="203" name="n_3mainValue【体育館・プール】&#10;有形固定資産減価償却率"/>
        <xdr:cNvSpPr txBox="1"/>
      </xdr:nvSpPr>
      <xdr:spPr>
        <a:xfrm>
          <a:off x="1611004"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156227</xdr:rowOff>
    </xdr:from>
    <xdr:ext cx="405111" cy="259045"/>
    <xdr:sp macro="" textlink="">
      <xdr:nvSpPr>
        <xdr:cNvPr id="204" name="n_4mainValue【体育館・プール】&#10;有形固定資産減価償却率"/>
        <xdr:cNvSpPr txBox="1"/>
      </xdr:nvSpPr>
      <xdr:spPr>
        <a:xfrm>
          <a:off x="83630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28" name="直線コネクタ 227"/>
        <xdr:cNvCxnSpPr/>
      </xdr:nvCxnSpPr>
      <xdr:spPr>
        <a:xfrm flipV="1">
          <a:off x="9219565" y="9359646"/>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29" name="【体育館・プール】&#10;一人当たり面積最小値テキスト"/>
        <xdr:cNvSpPr txBox="1"/>
      </xdr:nvSpPr>
      <xdr:spPr>
        <a:xfrm>
          <a:off x="9258300" y="1079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30" name="直線コネクタ 229"/>
        <xdr:cNvCxnSpPr/>
      </xdr:nvCxnSpPr>
      <xdr:spPr>
        <a:xfrm>
          <a:off x="9154160" y="107906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31" name="【体育館・プール】&#10;一人当たり面積最大値テキスト"/>
        <xdr:cNvSpPr txBox="1"/>
      </xdr:nvSpPr>
      <xdr:spPr>
        <a:xfrm>
          <a:off x="9258300" y="913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32" name="直線コネクタ 231"/>
        <xdr:cNvCxnSpPr/>
      </xdr:nvCxnSpPr>
      <xdr:spPr>
        <a:xfrm>
          <a:off x="9154160" y="93596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145051</xdr:rowOff>
    </xdr:from>
    <xdr:ext cx="469744" cy="259045"/>
    <xdr:sp macro="" textlink="">
      <xdr:nvSpPr>
        <xdr:cNvPr id="233" name="【体育館・プール】&#10;一人当たり面積平均値テキスト"/>
        <xdr:cNvSpPr txBox="1"/>
      </xdr:nvSpPr>
      <xdr:spPr>
        <a:xfrm>
          <a:off x="9258300" y="10371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34" name="フローチャート: 判断 233"/>
        <xdr:cNvSpPr/>
      </xdr:nvSpPr>
      <xdr:spPr>
        <a:xfrm>
          <a:off x="9192260" y="105158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147320</xdr:rowOff>
    </xdr:from>
    <xdr:to>
      <xdr:col>50</xdr:col>
      <xdr:colOff>165100</xdr:colOff>
      <xdr:row>63</xdr:row>
      <xdr:rowOff>77470</xdr:rowOff>
    </xdr:to>
    <xdr:sp macro="" textlink="">
      <xdr:nvSpPr>
        <xdr:cNvPr id="235" name="フローチャート: 判断 234"/>
        <xdr:cNvSpPr/>
      </xdr:nvSpPr>
      <xdr:spPr>
        <a:xfrm>
          <a:off x="8445500" y="10541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154178</xdr:rowOff>
    </xdr:from>
    <xdr:to>
      <xdr:col>46</xdr:col>
      <xdr:colOff>38100</xdr:colOff>
      <xdr:row>63</xdr:row>
      <xdr:rowOff>84328</xdr:rowOff>
    </xdr:to>
    <xdr:sp macro="" textlink="">
      <xdr:nvSpPr>
        <xdr:cNvPr id="236" name="フローチャート: 判断 235"/>
        <xdr:cNvSpPr/>
      </xdr:nvSpPr>
      <xdr:spPr>
        <a:xfrm>
          <a:off x="7670800" y="105478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153416</xdr:rowOff>
    </xdr:from>
    <xdr:to>
      <xdr:col>41</xdr:col>
      <xdr:colOff>101600</xdr:colOff>
      <xdr:row>63</xdr:row>
      <xdr:rowOff>83566</xdr:rowOff>
    </xdr:to>
    <xdr:sp macro="" textlink="">
      <xdr:nvSpPr>
        <xdr:cNvPr id="237" name="フローチャート: 判断 236"/>
        <xdr:cNvSpPr/>
      </xdr:nvSpPr>
      <xdr:spPr>
        <a:xfrm>
          <a:off x="6873240" y="105470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138938</xdr:rowOff>
    </xdr:from>
    <xdr:to>
      <xdr:col>36</xdr:col>
      <xdr:colOff>165100</xdr:colOff>
      <xdr:row>63</xdr:row>
      <xdr:rowOff>69088</xdr:rowOff>
    </xdr:to>
    <xdr:sp macro="" textlink="">
      <xdr:nvSpPr>
        <xdr:cNvPr id="238" name="フローチャート: 判断 237"/>
        <xdr:cNvSpPr/>
      </xdr:nvSpPr>
      <xdr:spPr>
        <a:xfrm>
          <a:off x="6098540" y="105326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96266</xdr:rowOff>
    </xdr:from>
    <xdr:to>
      <xdr:col>55</xdr:col>
      <xdr:colOff>50800</xdr:colOff>
      <xdr:row>64</xdr:row>
      <xdr:rowOff>26416</xdr:rowOff>
    </xdr:to>
    <xdr:sp macro="" textlink="">
      <xdr:nvSpPr>
        <xdr:cNvPr id="244" name="楕円 243"/>
        <xdr:cNvSpPr/>
      </xdr:nvSpPr>
      <xdr:spPr>
        <a:xfrm>
          <a:off x="9192260" y="106575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11193</xdr:rowOff>
    </xdr:from>
    <xdr:ext cx="469744" cy="259045"/>
    <xdr:sp macro="" textlink="">
      <xdr:nvSpPr>
        <xdr:cNvPr id="245" name="【体育館・プール】&#10;一人当たり面積該当値テキスト"/>
        <xdr:cNvSpPr txBox="1"/>
      </xdr:nvSpPr>
      <xdr:spPr>
        <a:xfrm>
          <a:off x="9258300" y="1057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98552</xdr:rowOff>
    </xdr:from>
    <xdr:to>
      <xdr:col>50</xdr:col>
      <xdr:colOff>165100</xdr:colOff>
      <xdr:row>64</xdr:row>
      <xdr:rowOff>28702</xdr:rowOff>
    </xdr:to>
    <xdr:sp macro="" textlink="">
      <xdr:nvSpPr>
        <xdr:cNvPr id="246" name="楕円 245"/>
        <xdr:cNvSpPr/>
      </xdr:nvSpPr>
      <xdr:spPr>
        <a:xfrm>
          <a:off x="8445500" y="106598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147066</xdr:rowOff>
    </xdr:from>
    <xdr:to>
      <xdr:col>55</xdr:col>
      <xdr:colOff>0</xdr:colOff>
      <xdr:row>63</xdr:row>
      <xdr:rowOff>149352</xdr:rowOff>
    </xdr:to>
    <xdr:cxnSp macro="">
      <xdr:nvCxnSpPr>
        <xdr:cNvPr id="247" name="直線コネクタ 246"/>
        <xdr:cNvCxnSpPr/>
      </xdr:nvCxnSpPr>
      <xdr:spPr>
        <a:xfrm flipV="1">
          <a:off x="8496300" y="10708386"/>
          <a:ext cx="7239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101600</xdr:rowOff>
    </xdr:from>
    <xdr:to>
      <xdr:col>46</xdr:col>
      <xdr:colOff>38100</xdr:colOff>
      <xdr:row>64</xdr:row>
      <xdr:rowOff>31750</xdr:rowOff>
    </xdr:to>
    <xdr:sp macro="" textlink="">
      <xdr:nvSpPr>
        <xdr:cNvPr id="248" name="楕円 247"/>
        <xdr:cNvSpPr/>
      </xdr:nvSpPr>
      <xdr:spPr>
        <a:xfrm>
          <a:off x="7670800" y="106629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149352</xdr:rowOff>
    </xdr:from>
    <xdr:to>
      <xdr:col>50</xdr:col>
      <xdr:colOff>114300</xdr:colOff>
      <xdr:row>63</xdr:row>
      <xdr:rowOff>152400</xdr:rowOff>
    </xdr:to>
    <xdr:cxnSp macro="">
      <xdr:nvCxnSpPr>
        <xdr:cNvPr id="249" name="直線コネクタ 248"/>
        <xdr:cNvCxnSpPr/>
      </xdr:nvCxnSpPr>
      <xdr:spPr>
        <a:xfrm flipV="1">
          <a:off x="7713980" y="10710672"/>
          <a:ext cx="78232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64262</xdr:rowOff>
    </xdr:from>
    <xdr:to>
      <xdr:col>41</xdr:col>
      <xdr:colOff>101600</xdr:colOff>
      <xdr:row>62</xdr:row>
      <xdr:rowOff>165862</xdr:rowOff>
    </xdr:to>
    <xdr:sp macro="" textlink="">
      <xdr:nvSpPr>
        <xdr:cNvPr id="250" name="楕円 249"/>
        <xdr:cNvSpPr/>
      </xdr:nvSpPr>
      <xdr:spPr>
        <a:xfrm>
          <a:off x="6873240" y="1045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115062</xdr:rowOff>
    </xdr:from>
    <xdr:to>
      <xdr:col>45</xdr:col>
      <xdr:colOff>177800</xdr:colOff>
      <xdr:row>63</xdr:row>
      <xdr:rowOff>152400</xdr:rowOff>
    </xdr:to>
    <xdr:cxnSp macro="">
      <xdr:nvCxnSpPr>
        <xdr:cNvPr id="251" name="直線コネクタ 250"/>
        <xdr:cNvCxnSpPr/>
      </xdr:nvCxnSpPr>
      <xdr:spPr>
        <a:xfrm>
          <a:off x="6924040" y="10508742"/>
          <a:ext cx="789940" cy="20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135890</xdr:rowOff>
    </xdr:from>
    <xdr:to>
      <xdr:col>36</xdr:col>
      <xdr:colOff>165100</xdr:colOff>
      <xdr:row>64</xdr:row>
      <xdr:rowOff>66040</xdr:rowOff>
    </xdr:to>
    <xdr:sp macro="" textlink="">
      <xdr:nvSpPr>
        <xdr:cNvPr id="252" name="楕円 251"/>
        <xdr:cNvSpPr/>
      </xdr:nvSpPr>
      <xdr:spPr>
        <a:xfrm>
          <a:off x="6098540" y="10697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115062</xdr:rowOff>
    </xdr:from>
    <xdr:to>
      <xdr:col>41</xdr:col>
      <xdr:colOff>50800</xdr:colOff>
      <xdr:row>64</xdr:row>
      <xdr:rowOff>15240</xdr:rowOff>
    </xdr:to>
    <xdr:cxnSp macro="">
      <xdr:nvCxnSpPr>
        <xdr:cNvPr id="253" name="直線コネクタ 252"/>
        <xdr:cNvCxnSpPr/>
      </xdr:nvCxnSpPr>
      <xdr:spPr>
        <a:xfrm flipV="1">
          <a:off x="6149340" y="10508742"/>
          <a:ext cx="774700" cy="23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93997</xdr:rowOff>
    </xdr:from>
    <xdr:ext cx="469744" cy="259045"/>
    <xdr:sp macro="" textlink="">
      <xdr:nvSpPr>
        <xdr:cNvPr id="254" name="n_1aveValue【体育館・プール】&#10;一人当たり面積"/>
        <xdr:cNvSpPr txBox="1"/>
      </xdr:nvSpPr>
      <xdr:spPr>
        <a:xfrm>
          <a:off x="827158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100855</xdr:rowOff>
    </xdr:from>
    <xdr:ext cx="469744" cy="259045"/>
    <xdr:sp macro="" textlink="">
      <xdr:nvSpPr>
        <xdr:cNvPr id="255" name="n_2aveValue【体育館・プール】&#10;一人当たり面積"/>
        <xdr:cNvSpPr txBox="1"/>
      </xdr:nvSpPr>
      <xdr:spPr>
        <a:xfrm>
          <a:off x="750958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74693</xdr:rowOff>
    </xdr:from>
    <xdr:ext cx="469744" cy="259045"/>
    <xdr:sp macro="" textlink="">
      <xdr:nvSpPr>
        <xdr:cNvPr id="256" name="n_3aveValue【体育館・プール】&#10;一人当たり面積"/>
        <xdr:cNvSpPr txBox="1"/>
      </xdr:nvSpPr>
      <xdr:spPr>
        <a:xfrm>
          <a:off x="6712027" y="1063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85615</xdr:rowOff>
    </xdr:from>
    <xdr:ext cx="469744" cy="259045"/>
    <xdr:sp macro="" textlink="">
      <xdr:nvSpPr>
        <xdr:cNvPr id="257" name="n_4aveValue【体育館・プール】&#10;一人当たり面積"/>
        <xdr:cNvSpPr txBox="1"/>
      </xdr:nvSpPr>
      <xdr:spPr>
        <a:xfrm>
          <a:off x="5937327" y="1031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19829</xdr:rowOff>
    </xdr:from>
    <xdr:ext cx="469744" cy="259045"/>
    <xdr:sp macro="" textlink="">
      <xdr:nvSpPr>
        <xdr:cNvPr id="258" name="n_1mainValue【体育館・プール】&#10;一人当たり面積"/>
        <xdr:cNvSpPr txBox="1"/>
      </xdr:nvSpPr>
      <xdr:spPr>
        <a:xfrm>
          <a:off x="8271587" y="1074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22877</xdr:rowOff>
    </xdr:from>
    <xdr:ext cx="469744" cy="259045"/>
    <xdr:sp macro="" textlink="">
      <xdr:nvSpPr>
        <xdr:cNvPr id="259" name="n_2mainValue【体育館・プール】&#10;一人当たり面積"/>
        <xdr:cNvSpPr txBox="1"/>
      </xdr:nvSpPr>
      <xdr:spPr>
        <a:xfrm>
          <a:off x="750958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10939</xdr:rowOff>
    </xdr:from>
    <xdr:ext cx="469744" cy="259045"/>
    <xdr:sp macro="" textlink="">
      <xdr:nvSpPr>
        <xdr:cNvPr id="260" name="n_3mainValue【体育館・プール】&#10;一人当たり面積"/>
        <xdr:cNvSpPr txBox="1"/>
      </xdr:nvSpPr>
      <xdr:spPr>
        <a:xfrm>
          <a:off x="6712027" y="1023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57167</xdr:rowOff>
    </xdr:from>
    <xdr:ext cx="469744" cy="259045"/>
    <xdr:sp macro="" textlink="">
      <xdr:nvSpPr>
        <xdr:cNvPr id="261" name="n_4mainValue【体育館・プール】&#10;一人当たり面積"/>
        <xdr:cNvSpPr txBox="1"/>
      </xdr:nvSpPr>
      <xdr:spPr>
        <a:xfrm>
          <a:off x="59373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86" name="直線コネクタ 285"/>
        <xdr:cNvCxnSpPr/>
      </xdr:nvCxnSpPr>
      <xdr:spPr>
        <a:xfrm flipV="1">
          <a:off x="4086225" y="12974955"/>
          <a:ext cx="0" cy="1550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福祉施設】&#10;有形固定資産減価償却率最小値テキスト"/>
        <xdr:cNvSpPr txBox="1"/>
      </xdr:nvSpPr>
      <xdr:spPr>
        <a:xfrm>
          <a:off x="4124960" y="1452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xdr:cNvCxnSpPr/>
      </xdr:nvCxnSpPr>
      <xdr:spPr>
        <a:xfrm>
          <a:off x="4020820" y="145256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89" name="【福祉施設】&#10;有形固定資産減価償却率最大値テキスト"/>
        <xdr:cNvSpPr txBox="1"/>
      </xdr:nvSpPr>
      <xdr:spPr>
        <a:xfrm>
          <a:off x="4124960" y="12753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0" name="直線コネクタ 289"/>
        <xdr:cNvCxnSpPr/>
      </xdr:nvCxnSpPr>
      <xdr:spPr>
        <a:xfrm>
          <a:off x="4020820" y="129749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91" name="【福祉施設】&#10;有形固定資産減価償却率平均値テキスト"/>
        <xdr:cNvSpPr txBox="1"/>
      </xdr:nvSpPr>
      <xdr:spPr>
        <a:xfrm>
          <a:off x="4124960" y="13524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2" name="フローチャート: 判断 291"/>
        <xdr:cNvSpPr/>
      </xdr:nvSpPr>
      <xdr:spPr>
        <a:xfrm>
          <a:off x="4036060" y="13669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93" name="フローチャート: 判断 292"/>
        <xdr:cNvSpPr/>
      </xdr:nvSpPr>
      <xdr:spPr>
        <a:xfrm>
          <a:off x="3312160" y="136728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4" name="フローチャート: 判断 293"/>
        <xdr:cNvSpPr/>
      </xdr:nvSpPr>
      <xdr:spPr>
        <a:xfrm>
          <a:off x="2514600" y="136594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19686</xdr:rowOff>
    </xdr:from>
    <xdr:to>
      <xdr:col>10</xdr:col>
      <xdr:colOff>165100</xdr:colOff>
      <xdr:row>81</xdr:row>
      <xdr:rowOff>121286</xdr:rowOff>
    </xdr:to>
    <xdr:sp macro="" textlink="">
      <xdr:nvSpPr>
        <xdr:cNvPr id="295" name="フローチャート: 判断 294"/>
        <xdr:cNvSpPr/>
      </xdr:nvSpPr>
      <xdr:spPr>
        <a:xfrm>
          <a:off x="1739900" y="135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636</xdr:rowOff>
    </xdr:from>
    <xdr:to>
      <xdr:col>6</xdr:col>
      <xdr:colOff>38100</xdr:colOff>
      <xdr:row>81</xdr:row>
      <xdr:rowOff>102236</xdr:rowOff>
    </xdr:to>
    <xdr:sp macro="" textlink="">
      <xdr:nvSpPr>
        <xdr:cNvPr id="296" name="フローチャート: 判断 295"/>
        <xdr:cNvSpPr/>
      </xdr:nvSpPr>
      <xdr:spPr>
        <a:xfrm>
          <a:off x="965200" y="135794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113030</xdr:rowOff>
    </xdr:from>
    <xdr:to>
      <xdr:col>24</xdr:col>
      <xdr:colOff>114300</xdr:colOff>
      <xdr:row>86</xdr:row>
      <xdr:rowOff>43180</xdr:rowOff>
    </xdr:to>
    <xdr:sp macro="" textlink="">
      <xdr:nvSpPr>
        <xdr:cNvPr id="302" name="楕円 301"/>
        <xdr:cNvSpPr/>
      </xdr:nvSpPr>
      <xdr:spPr>
        <a:xfrm>
          <a:off x="4036060" y="14362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27957</xdr:rowOff>
    </xdr:from>
    <xdr:ext cx="405111" cy="259045"/>
    <xdr:sp macro="" textlink="">
      <xdr:nvSpPr>
        <xdr:cNvPr id="303" name="【福祉施設】&#10;有形固定資産減価償却率該当値テキスト"/>
        <xdr:cNvSpPr txBox="1"/>
      </xdr:nvSpPr>
      <xdr:spPr>
        <a:xfrm>
          <a:off x="4124960" y="1427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82550</xdr:rowOff>
    </xdr:from>
    <xdr:to>
      <xdr:col>20</xdr:col>
      <xdr:colOff>38100</xdr:colOff>
      <xdr:row>84</xdr:row>
      <xdr:rowOff>12700</xdr:rowOff>
    </xdr:to>
    <xdr:sp macro="" textlink="">
      <xdr:nvSpPr>
        <xdr:cNvPr id="304" name="楕円 303"/>
        <xdr:cNvSpPr/>
      </xdr:nvSpPr>
      <xdr:spPr>
        <a:xfrm>
          <a:off x="3312160" y="139966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133350</xdr:rowOff>
    </xdr:from>
    <xdr:to>
      <xdr:col>24</xdr:col>
      <xdr:colOff>63500</xdr:colOff>
      <xdr:row>85</xdr:row>
      <xdr:rowOff>163830</xdr:rowOff>
    </xdr:to>
    <xdr:cxnSp macro="">
      <xdr:nvCxnSpPr>
        <xdr:cNvPr id="305" name="直線コネクタ 304"/>
        <xdr:cNvCxnSpPr/>
      </xdr:nvCxnSpPr>
      <xdr:spPr>
        <a:xfrm>
          <a:off x="3355340" y="14047470"/>
          <a:ext cx="73152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40639</xdr:rowOff>
    </xdr:from>
    <xdr:to>
      <xdr:col>15</xdr:col>
      <xdr:colOff>101600</xdr:colOff>
      <xdr:row>83</xdr:row>
      <xdr:rowOff>142239</xdr:rowOff>
    </xdr:to>
    <xdr:sp macro="" textlink="">
      <xdr:nvSpPr>
        <xdr:cNvPr id="306" name="楕円 305"/>
        <xdr:cNvSpPr/>
      </xdr:nvSpPr>
      <xdr:spPr>
        <a:xfrm>
          <a:off x="2514600" y="1395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91439</xdr:rowOff>
    </xdr:from>
    <xdr:to>
      <xdr:col>19</xdr:col>
      <xdr:colOff>177800</xdr:colOff>
      <xdr:row>83</xdr:row>
      <xdr:rowOff>133350</xdr:rowOff>
    </xdr:to>
    <xdr:cxnSp macro="">
      <xdr:nvCxnSpPr>
        <xdr:cNvPr id="307" name="直線コネクタ 306"/>
        <xdr:cNvCxnSpPr/>
      </xdr:nvCxnSpPr>
      <xdr:spPr>
        <a:xfrm>
          <a:off x="2565400" y="14005559"/>
          <a:ext cx="78994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308" name="楕円 307"/>
        <xdr:cNvSpPr/>
      </xdr:nvSpPr>
      <xdr:spPr>
        <a:xfrm>
          <a:off x="1739900" y="13916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49530</xdr:rowOff>
    </xdr:from>
    <xdr:to>
      <xdr:col>15</xdr:col>
      <xdr:colOff>50800</xdr:colOff>
      <xdr:row>83</xdr:row>
      <xdr:rowOff>91439</xdr:rowOff>
    </xdr:to>
    <xdr:cxnSp macro="">
      <xdr:nvCxnSpPr>
        <xdr:cNvPr id="309" name="直線コネクタ 308"/>
        <xdr:cNvCxnSpPr/>
      </xdr:nvCxnSpPr>
      <xdr:spPr>
        <a:xfrm>
          <a:off x="1790700" y="13963650"/>
          <a:ext cx="7747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52070</xdr:rowOff>
    </xdr:from>
    <xdr:to>
      <xdr:col>6</xdr:col>
      <xdr:colOff>38100</xdr:colOff>
      <xdr:row>84</xdr:row>
      <xdr:rowOff>153670</xdr:rowOff>
    </xdr:to>
    <xdr:sp macro="" textlink="">
      <xdr:nvSpPr>
        <xdr:cNvPr id="310" name="楕円 309"/>
        <xdr:cNvSpPr/>
      </xdr:nvSpPr>
      <xdr:spPr>
        <a:xfrm>
          <a:off x="965200" y="141338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49530</xdr:rowOff>
    </xdr:from>
    <xdr:to>
      <xdr:col>10</xdr:col>
      <xdr:colOff>114300</xdr:colOff>
      <xdr:row>84</xdr:row>
      <xdr:rowOff>102870</xdr:rowOff>
    </xdr:to>
    <xdr:cxnSp macro="">
      <xdr:nvCxnSpPr>
        <xdr:cNvPr id="311" name="直線コネクタ 310"/>
        <xdr:cNvCxnSpPr/>
      </xdr:nvCxnSpPr>
      <xdr:spPr>
        <a:xfrm flipV="1">
          <a:off x="1008380" y="13963650"/>
          <a:ext cx="78232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40657</xdr:rowOff>
    </xdr:from>
    <xdr:ext cx="405111" cy="259045"/>
    <xdr:sp macro="" textlink="">
      <xdr:nvSpPr>
        <xdr:cNvPr id="312" name="n_1aveValue【福祉施設】&#10;有形固定資産減価償却率"/>
        <xdr:cNvSpPr txBox="1"/>
      </xdr:nvSpPr>
      <xdr:spPr>
        <a:xfrm>
          <a:off x="3170564"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313" name="n_2aveValue【福祉施設】&#10;有形固定資産減価償却率"/>
        <xdr:cNvSpPr txBox="1"/>
      </xdr:nvSpPr>
      <xdr:spPr>
        <a:xfrm>
          <a:off x="2385704"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137813</xdr:rowOff>
    </xdr:from>
    <xdr:ext cx="405111" cy="259045"/>
    <xdr:sp macro="" textlink="">
      <xdr:nvSpPr>
        <xdr:cNvPr id="314" name="n_3aveValue【福祉施設】&#10;有形固定資産減価償却率"/>
        <xdr:cNvSpPr txBox="1"/>
      </xdr:nvSpPr>
      <xdr:spPr>
        <a:xfrm>
          <a:off x="1611004" y="13381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118763</xdr:rowOff>
    </xdr:from>
    <xdr:ext cx="405111" cy="259045"/>
    <xdr:sp macro="" textlink="">
      <xdr:nvSpPr>
        <xdr:cNvPr id="315" name="n_4aveValue【福祉施設】&#10;有形固定資産減価償却率"/>
        <xdr:cNvSpPr txBox="1"/>
      </xdr:nvSpPr>
      <xdr:spPr>
        <a:xfrm>
          <a:off x="836304" y="1336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3827</xdr:rowOff>
    </xdr:from>
    <xdr:ext cx="405111" cy="259045"/>
    <xdr:sp macro="" textlink="">
      <xdr:nvSpPr>
        <xdr:cNvPr id="316" name="n_1mainValue【福祉施設】&#10;有形固定資産減価償却率"/>
        <xdr:cNvSpPr txBox="1"/>
      </xdr:nvSpPr>
      <xdr:spPr>
        <a:xfrm>
          <a:off x="3170564" y="1408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133366</xdr:rowOff>
    </xdr:from>
    <xdr:ext cx="405111" cy="259045"/>
    <xdr:sp macro="" textlink="">
      <xdr:nvSpPr>
        <xdr:cNvPr id="317" name="n_2mainValue【福祉施設】&#10;有形固定資産減価償却率"/>
        <xdr:cNvSpPr txBox="1"/>
      </xdr:nvSpPr>
      <xdr:spPr>
        <a:xfrm>
          <a:off x="2385704" y="14047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318" name="n_3mainValue【福祉施設】&#10;有形固定資産減価償却率"/>
        <xdr:cNvSpPr txBox="1"/>
      </xdr:nvSpPr>
      <xdr:spPr>
        <a:xfrm>
          <a:off x="161100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144797</xdr:rowOff>
    </xdr:from>
    <xdr:ext cx="405111" cy="259045"/>
    <xdr:sp macro="" textlink="">
      <xdr:nvSpPr>
        <xdr:cNvPr id="319" name="n_4mainValue【福祉施設】&#10;有形固定資産減価償却率"/>
        <xdr:cNvSpPr txBox="1"/>
      </xdr:nvSpPr>
      <xdr:spPr>
        <a:xfrm>
          <a:off x="83630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341" name="直線コネクタ 340"/>
        <xdr:cNvCxnSpPr/>
      </xdr:nvCxnSpPr>
      <xdr:spPr>
        <a:xfrm flipV="1">
          <a:off x="9219565" y="13414247"/>
          <a:ext cx="0" cy="1039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42" name="【福祉施設】&#10;一人当たり面積最小値テキスト"/>
        <xdr:cNvSpPr txBox="1"/>
      </xdr:nvSpPr>
      <xdr:spPr>
        <a:xfrm>
          <a:off x="9258300" y="1445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43" name="直線コネクタ 342"/>
        <xdr:cNvCxnSpPr/>
      </xdr:nvCxnSpPr>
      <xdr:spPr>
        <a:xfrm>
          <a:off x="9154160" y="144537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344" name="【福祉施設】&#10;一人当たり面積最大値テキスト"/>
        <xdr:cNvSpPr txBox="1"/>
      </xdr:nvSpPr>
      <xdr:spPr>
        <a:xfrm>
          <a:off x="9258300" y="1319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345" name="直線コネクタ 344"/>
        <xdr:cNvCxnSpPr/>
      </xdr:nvCxnSpPr>
      <xdr:spPr>
        <a:xfrm>
          <a:off x="9154160" y="134142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95674</xdr:rowOff>
    </xdr:from>
    <xdr:ext cx="469744" cy="259045"/>
    <xdr:sp macro="" textlink="">
      <xdr:nvSpPr>
        <xdr:cNvPr id="346" name="【福祉施設】&#10;一人当たり面積平均値テキスト"/>
        <xdr:cNvSpPr txBox="1"/>
      </xdr:nvSpPr>
      <xdr:spPr>
        <a:xfrm>
          <a:off x="9258300" y="14177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47" name="フローチャート: 判断 346"/>
        <xdr:cNvSpPr/>
      </xdr:nvSpPr>
      <xdr:spPr>
        <a:xfrm>
          <a:off x="9192260" y="143221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90170</xdr:rowOff>
    </xdr:from>
    <xdr:to>
      <xdr:col>50</xdr:col>
      <xdr:colOff>165100</xdr:colOff>
      <xdr:row>86</xdr:row>
      <xdr:rowOff>20320</xdr:rowOff>
    </xdr:to>
    <xdr:sp macro="" textlink="">
      <xdr:nvSpPr>
        <xdr:cNvPr id="348" name="フローチャート: 判断 347"/>
        <xdr:cNvSpPr/>
      </xdr:nvSpPr>
      <xdr:spPr>
        <a:xfrm>
          <a:off x="8445500" y="14339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98858</xdr:rowOff>
    </xdr:from>
    <xdr:to>
      <xdr:col>46</xdr:col>
      <xdr:colOff>38100</xdr:colOff>
      <xdr:row>86</xdr:row>
      <xdr:rowOff>29008</xdr:rowOff>
    </xdr:to>
    <xdr:sp macro="" textlink="">
      <xdr:nvSpPr>
        <xdr:cNvPr id="349" name="フローチャート: 判断 348"/>
        <xdr:cNvSpPr/>
      </xdr:nvSpPr>
      <xdr:spPr>
        <a:xfrm>
          <a:off x="7670800" y="143482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96571</xdr:rowOff>
    </xdr:from>
    <xdr:to>
      <xdr:col>41</xdr:col>
      <xdr:colOff>101600</xdr:colOff>
      <xdr:row>86</xdr:row>
      <xdr:rowOff>26721</xdr:rowOff>
    </xdr:to>
    <xdr:sp macro="" textlink="">
      <xdr:nvSpPr>
        <xdr:cNvPr id="350" name="フローチャート: 判断 349"/>
        <xdr:cNvSpPr/>
      </xdr:nvSpPr>
      <xdr:spPr>
        <a:xfrm>
          <a:off x="6873240" y="14345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83769</xdr:rowOff>
    </xdr:from>
    <xdr:to>
      <xdr:col>36</xdr:col>
      <xdr:colOff>165100</xdr:colOff>
      <xdr:row>86</xdr:row>
      <xdr:rowOff>13919</xdr:rowOff>
    </xdr:to>
    <xdr:sp macro="" textlink="">
      <xdr:nvSpPr>
        <xdr:cNvPr id="351" name="フローチャート: 判断 350"/>
        <xdr:cNvSpPr/>
      </xdr:nvSpPr>
      <xdr:spPr>
        <a:xfrm>
          <a:off x="6098540" y="143331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149149</xdr:rowOff>
    </xdr:from>
    <xdr:to>
      <xdr:col>55</xdr:col>
      <xdr:colOff>50800</xdr:colOff>
      <xdr:row>86</xdr:row>
      <xdr:rowOff>79299</xdr:rowOff>
    </xdr:to>
    <xdr:sp macro="" textlink="">
      <xdr:nvSpPr>
        <xdr:cNvPr id="357" name="楕円 356"/>
        <xdr:cNvSpPr/>
      </xdr:nvSpPr>
      <xdr:spPr>
        <a:xfrm>
          <a:off x="9192260" y="143985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64076</xdr:rowOff>
    </xdr:from>
    <xdr:ext cx="469744" cy="259045"/>
    <xdr:sp macro="" textlink="">
      <xdr:nvSpPr>
        <xdr:cNvPr id="358" name="【福祉施設】&#10;一人当たり面積該当値テキスト"/>
        <xdr:cNvSpPr txBox="1"/>
      </xdr:nvSpPr>
      <xdr:spPr>
        <a:xfrm>
          <a:off x="9258300" y="1431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149149</xdr:rowOff>
    </xdr:from>
    <xdr:to>
      <xdr:col>50</xdr:col>
      <xdr:colOff>165100</xdr:colOff>
      <xdr:row>86</xdr:row>
      <xdr:rowOff>79299</xdr:rowOff>
    </xdr:to>
    <xdr:sp macro="" textlink="">
      <xdr:nvSpPr>
        <xdr:cNvPr id="359" name="楕円 358"/>
        <xdr:cNvSpPr/>
      </xdr:nvSpPr>
      <xdr:spPr>
        <a:xfrm>
          <a:off x="8445500" y="143985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28499</xdr:rowOff>
    </xdr:from>
    <xdr:to>
      <xdr:col>55</xdr:col>
      <xdr:colOff>0</xdr:colOff>
      <xdr:row>86</xdr:row>
      <xdr:rowOff>28499</xdr:rowOff>
    </xdr:to>
    <xdr:cxnSp macro="">
      <xdr:nvCxnSpPr>
        <xdr:cNvPr id="360" name="直線コネクタ 359"/>
        <xdr:cNvCxnSpPr/>
      </xdr:nvCxnSpPr>
      <xdr:spPr>
        <a:xfrm>
          <a:off x="8496300" y="14445539"/>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149606</xdr:rowOff>
    </xdr:from>
    <xdr:to>
      <xdr:col>46</xdr:col>
      <xdr:colOff>38100</xdr:colOff>
      <xdr:row>86</xdr:row>
      <xdr:rowOff>79756</xdr:rowOff>
    </xdr:to>
    <xdr:sp macro="" textlink="">
      <xdr:nvSpPr>
        <xdr:cNvPr id="361" name="楕円 360"/>
        <xdr:cNvSpPr/>
      </xdr:nvSpPr>
      <xdr:spPr>
        <a:xfrm>
          <a:off x="7670800" y="143990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28499</xdr:rowOff>
    </xdr:from>
    <xdr:to>
      <xdr:col>50</xdr:col>
      <xdr:colOff>114300</xdr:colOff>
      <xdr:row>86</xdr:row>
      <xdr:rowOff>28956</xdr:rowOff>
    </xdr:to>
    <xdr:cxnSp macro="">
      <xdr:nvCxnSpPr>
        <xdr:cNvPr id="362" name="直線コネクタ 361"/>
        <xdr:cNvCxnSpPr/>
      </xdr:nvCxnSpPr>
      <xdr:spPr>
        <a:xfrm flipV="1">
          <a:off x="7713980" y="14445539"/>
          <a:ext cx="78232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149606</xdr:rowOff>
    </xdr:from>
    <xdr:to>
      <xdr:col>41</xdr:col>
      <xdr:colOff>101600</xdr:colOff>
      <xdr:row>86</xdr:row>
      <xdr:rowOff>79756</xdr:rowOff>
    </xdr:to>
    <xdr:sp macro="" textlink="">
      <xdr:nvSpPr>
        <xdr:cNvPr id="363" name="楕円 362"/>
        <xdr:cNvSpPr/>
      </xdr:nvSpPr>
      <xdr:spPr>
        <a:xfrm>
          <a:off x="6873240" y="143990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28956</xdr:rowOff>
    </xdr:from>
    <xdr:to>
      <xdr:col>45</xdr:col>
      <xdr:colOff>177800</xdr:colOff>
      <xdr:row>86</xdr:row>
      <xdr:rowOff>28956</xdr:rowOff>
    </xdr:to>
    <xdr:cxnSp macro="">
      <xdr:nvCxnSpPr>
        <xdr:cNvPr id="364" name="直線コネクタ 363"/>
        <xdr:cNvCxnSpPr/>
      </xdr:nvCxnSpPr>
      <xdr:spPr>
        <a:xfrm>
          <a:off x="6924040" y="1444599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151434</xdr:rowOff>
    </xdr:from>
    <xdr:to>
      <xdr:col>36</xdr:col>
      <xdr:colOff>165100</xdr:colOff>
      <xdr:row>86</xdr:row>
      <xdr:rowOff>81584</xdr:rowOff>
    </xdr:to>
    <xdr:sp macro="" textlink="">
      <xdr:nvSpPr>
        <xdr:cNvPr id="365" name="楕円 364"/>
        <xdr:cNvSpPr/>
      </xdr:nvSpPr>
      <xdr:spPr>
        <a:xfrm>
          <a:off x="6098540" y="144008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28956</xdr:rowOff>
    </xdr:from>
    <xdr:to>
      <xdr:col>41</xdr:col>
      <xdr:colOff>50800</xdr:colOff>
      <xdr:row>86</xdr:row>
      <xdr:rowOff>30784</xdr:rowOff>
    </xdr:to>
    <xdr:cxnSp macro="">
      <xdr:nvCxnSpPr>
        <xdr:cNvPr id="366" name="直線コネクタ 365"/>
        <xdr:cNvCxnSpPr/>
      </xdr:nvCxnSpPr>
      <xdr:spPr>
        <a:xfrm flipV="1">
          <a:off x="6149340" y="14445996"/>
          <a:ext cx="7747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36847</xdr:rowOff>
    </xdr:from>
    <xdr:ext cx="469744" cy="259045"/>
    <xdr:sp macro="" textlink="">
      <xdr:nvSpPr>
        <xdr:cNvPr id="367" name="n_1aveValue【福祉施設】&#10;一人当たり面積"/>
        <xdr:cNvSpPr txBox="1"/>
      </xdr:nvSpPr>
      <xdr:spPr>
        <a:xfrm>
          <a:off x="827158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45535</xdr:rowOff>
    </xdr:from>
    <xdr:ext cx="469744" cy="259045"/>
    <xdr:sp macro="" textlink="">
      <xdr:nvSpPr>
        <xdr:cNvPr id="368" name="n_2aveValue【福祉施設】&#10;一人当たり面積"/>
        <xdr:cNvSpPr txBox="1"/>
      </xdr:nvSpPr>
      <xdr:spPr>
        <a:xfrm>
          <a:off x="7509587" y="1412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43248</xdr:rowOff>
    </xdr:from>
    <xdr:ext cx="469744" cy="259045"/>
    <xdr:sp macro="" textlink="">
      <xdr:nvSpPr>
        <xdr:cNvPr id="369" name="n_3aveValue【福祉施設】&#10;一人当たり面積"/>
        <xdr:cNvSpPr txBox="1"/>
      </xdr:nvSpPr>
      <xdr:spPr>
        <a:xfrm>
          <a:off x="6712027" y="1412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30446</xdr:rowOff>
    </xdr:from>
    <xdr:ext cx="469744" cy="259045"/>
    <xdr:sp macro="" textlink="">
      <xdr:nvSpPr>
        <xdr:cNvPr id="370" name="n_4aveValue【福祉施設】&#10;一人当たり面積"/>
        <xdr:cNvSpPr txBox="1"/>
      </xdr:nvSpPr>
      <xdr:spPr>
        <a:xfrm>
          <a:off x="5937327" y="1411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70426</xdr:rowOff>
    </xdr:from>
    <xdr:ext cx="469744" cy="259045"/>
    <xdr:sp macro="" textlink="">
      <xdr:nvSpPr>
        <xdr:cNvPr id="371" name="n_1mainValue【福祉施設】&#10;一人当たり面積"/>
        <xdr:cNvSpPr txBox="1"/>
      </xdr:nvSpPr>
      <xdr:spPr>
        <a:xfrm>
          <a:off x="8271587" y="1448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70883</xdr:rowOff>
    </xdr:from>
    <xdr:ext cx="469744" cy="259045"/>
    <xdr:sp macro="" textlink="">
      <xdr:nvSpPr>
        <xdr:cNvPr id="372" name="n_2mainValue【福祉施設】&#10;一人当たり面積"/>
        <xdr:cNvSpPr txBox="1"/>
      </xdr:nvSpPr>
      <xdr:spPr>
        <a:xfrm>
          <a:off x="7509587" y="1448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70883</xdr:rowOff>
    </xdr:from>
    <xdr:ext cx="469744" cy="259045"/>
    <xdr:sp macro="" textlink="">
      <xdr:nvSpPr>
        <xdr:cNvPr id="373" name="n_3mainValue【福祉施設】&#10;一人当たり面積"/>
        <xdr:cNvSpPr txBox="1"/>
      </xdr:nvSpPr>
      <xdr:spPr>
        <a:xfrm>
          <a:off x="6712027" y="1448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72711</xdr:rowOff>
    </xdr:from>
    <xdr:ext cx="469744" cy="259045"/>
    <xdr:sp macro="" textlink="">
      <xdr:nvSpPr>
        <xdr:cNvPr id="374" name="n_4mainValue【福祉施設】&#10;一人当たり面積"/>
        <xdr:cNvSpPr txBox="1"/>
      </xdr:nvSpPr>
      <xdr:spPr>
        <a:xfrm>
          <a:off x="5937327" y="14489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108</xdr:row>
      <xdr:rowOff>95794</xdr:rowOff>
    </xdr:to>
    <xdr:cxnSp macro="">
      <xdr:nvCxnSpPr>
        <xdr:cNvPr id="400" name="直線コネクタ 399"/>
        <xdr:cNvCxnSpPr/>
      </xdr:nvCxnSpPr>
      <xdr:spPr>
        <a:xfrm flipV="1">
          <a:off x="4086225" y="16817339"/>
          <a:ext cx="0" cy="138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99621</xdr:rowOff>
    </xdr:from>
    <xdr:ext cx="405111" cy="259045"/>
    <xdr:sp macro="" textlink="">
      <xdr:nvSpPr>
        <xdr:cNvPr id="401" name="【市民会館】&#10;有形固定資産減価償却率最小値テキスト"/>
        <xdr:cNvSpPr txBox="1"/>
      </xdr:nvSpPr>
      <xdr:spPr>
        <a:xfrm>
          <a:off x="4124960" y="1820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95794</xdr:rowOff>
    </xdr:from>
    <xdr:to>
      <xdr:col>24</xdr:col>
      <xdr:colOff>152400</xdr:colOff>
      <xdr:row>108</xdr:row>
      <xdr:rowOff>95794</xdr:rowOff>
    </xdr:to>
    <xdr:cxnSp macro="">
      <xdr:nvCxnSpPr>
        <xdr:cNvPr id="402" name="直線コネクタ 401"/>
        <xdr:cNvCxnSpPr/>
      </xdr:nvCxnSpPr>
      <xdr:spPr>
        <a:xfrm>
          <a:off x="4020820" y="18200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403" name="【市民会館】&#10;有形固定資産減価償却率最大値テキスト"/>
        <xdr:cNvSpPr txBox="1"/>
      </xdr:nvSpPr>
      <xdr:spPr>
        <a:xfrm>
          <a:off x="4124960" y="165963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404" name="直線コネクタ 403"/>
        <xdr:cNvCxnSpPr/>
      </xdr:nvCxnSpPr>
      <xdr:spPr>
        <a:xfrm>
          <a:off x="4020820" y="168173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123389</xdr:rowOff>
    </xdr:from>
    <xdr:ext cx="405111" cy="259045"/>
    <xdr:sp macro="" textlink="">
      <xdr:nvSpPr>
        <xdr:cNvPr id="405" name="【市民会館】&#10;有形固定資産減価償却率平均値テキスト"/>
        <xdr:cNvSpPr txBox="1"/>
      </xdr:nvSpPr>
      <xdr:spPr>
        <a:xfrm>
          <a:off x="4124960" y="173903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406" name="フローチャート: 判断 405"/>
        <xdr:cNvSpPr/>
      </xdr:nvSpPr>
      <xdr:spPr>
        <a:xfrm>
          <a:off x="4036060" y="175350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111942</xdr:rowOff>
    </xdr:from>
    <xdr:to>
      <xdr:col>20</xdr:col>
      <xdr:colOff>38100</xdr:colOff>
      <xdr:row>105</xdr:row>
      <xdr:rowOff>42092</xdr:rowOff>
    </xdr:to>
    <xdr:sp macro="" textlink="">
      <xdr:nvSpPr>
        <xdr:cNvPr id="407" name="フローチャート: 判断 406"/>
        <xdr:cNvSpPr/>
      </xdr:nvSpPr>
      <xdr:spPr>
        <a:xfrm>
          <a:off x="3312160" y="175465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408" name="フローチャート: 判断 407"/>
        <xdr:cNvSpPr/>
      </xdr:nvSpPr>
      <xdr:spPr>
        <a:xfrm>
          <a:off x="2514600" y="1749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09" name="フローチャート: 判断 408"/>
        <xdr:cNvSpPr/>
      </xdr:nvSpPr>
      <xdr:spPr>
        <a:xfrm>
          <a:off x="1739900" y="1750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0" name="フローチャート: 判断 409"/>
        <xdr:cNvSpPr/>
      </xdr:nvSpPr>
      <xdr:spPr>
        <a:xfrm>
          <a:off x="965200" y="175007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40095</xdr:rowOff>
    </xdr:from>
    <xdr:to>
      <xdr:col>24</xdr:col>
      <xdr:colOff>114300</xdr:colOff>
      <xdr:row>106</xdr:row>
      <xdr:rowOff>141695</xdr:rowOff>
    </xdr:to>
    <xdr:sp macro="" textlink="">
      <xdr:nvSpPr>
        <xdr:cNvPr id="416" name="楕円 415"/>
        <xdr:cNvSpPr/>
      </xdr:nvSpPr>
      <xdr:spPr>
        <a:xfrm>
          <a:off x="4036060" y="1780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18522</xdr:rowOff>
    </xdr:from>
    <xdr:ext cx="405111" cy="259045"/>
    <xdr:sp macro="" textlink="">
      <xdr:nvSpPr>
        <xdr:cNvPr id="417" name="【市民会館】&#10;有形固定資産減価償却率該当値テキスト"/>
        <xdr:cNvSpPr txBox="1"/>
      </xdr:nvSpPr>
      <xdr:spPr>
        <a:xfrm>
          <a:off x="4124960" y="17788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154395</xdr:rowOff>
    </xdr:from>
    <xdr:to>
      <xdr:col>20</xdr:col>
      <xdr:colOff>38100</xdr:colOff>
      <xdr:row>106</xdr:row>
      <xdr:rowOff>84545</xdr:rowOff>
    </xdr:to>
    <xdr:sp macro="" textlink="">
      <xdr:nvSpPr>
        <xdr:cNvPr id="418" name="楕円 417"/>
        <xdr:cNvSpPr/>
      </xdr:nvSpPr>
      <xdr:spPr>
        <a:xfrm>
          <a:off x="3312160" y="177565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33745</xdr:rowOff>
    </xdr:from>
    <xdr:to>
      <xdr:col>24</xdr:col>
      <xdr:colOff>63500</xdr:colOff>
      <xdr:row>106</xdr:row>
      <xdr:rowOff>90895</xdr:rowOff>
    </xdr:to>
    <xdr:cxnSp macro="">
      <xdr:nvCxnSpPr>
        <xdr:cNvPr id="419" name="直線コネクタ 418"/>
        <xdr:cNvCxnSpPr/>
      </xdr:nvCxnSpPr>
      <xdr:spPr>
        <a:xfrm>
          <a:off x="3355340" y="17803585"/>
          <a:ext cx="7315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84182</xdr:rowOff>
    </xdr:from>
    <xdr:to>
      <xdr:col>15</xdr:col>
      <xdr:colOff>101600</xdr:colOff>
      <xdr:row>106</xdr:row>
      <xdr:rowOff>14332</xdr:rowOff>
    </xdr:to>
    <xdr:sp macro="" textlink="">
      <xdr:nvSpPr>
        <xdr:cNvPr id="420" name="楕円 419"/>
        <xdr:cNvSpPr/>
      </xdr:nvSpPr>
      <xdr:spPr>
        <a:xfrm>
          <a:off x="2514600" y="176863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134982</xdr:rowOff>
    </xdr:from>
    <xdr:to>
      <xdr:col>19</xdr:col>
      <xdr:colOff>177800</xdr:colOff>
      <xdr:row>106</xdr:row>
      <xdr:rowOff>33745</xdr:rowOff>
    </xdr:to>
    <xdr:cxnSp macro="">
      <xdr:nvCxnSpPr>
        <xdr:cNvPr id="421" name="直線コネクタ 420"/>
        <xdr:cNvCxnSpPr/>
      </xdr:nvCxnSpPr>
      <xdr:spPr>
        <a:xfrm>
          <a:off x="2565400" y="17737182"/>
          <a:ext cx="789940" cy="6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77651</xdr:rowOff>
    </xdr:from>
    <xdr:to>
      <xdr:col>10</xdr:col>
      <xdr:colOff>165100</xdr:colOff>
      <xdr:row>106</xdr:row>
      <xdr:rowOff>7801</xdr:rowOff>
    </xdr:to>
    <xdr:sp macro="" textlink="">
      <xdr:nvSpPr>
        <xdr:cNvPr id="422" name="楕円 421"/>
        <xdr:cNvSpPr/>
      </xdr:nvSpPr>
      <xdr:spPr>
        <a:xfrm>
          <a:off x="1739900" y="176798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128451</xdr:rowOff>
    </xdr:from>
    <xdr:to>
      <xdr:col>15</xdr:col>
      <xdr:colOff>50800</xdr:colOff>
      <xdr:row>105</xdr:row>
      <xdr:rowOff>134982</xdr:rowOff>
    </xdr:to>
    <xdr:cxnSp macro="">
      <xdr:nvCxnSpPr>
        <xdr:cNvPr id="423" name="直線コネクタ 422"/>
        <xdr:cNvCxnSpPr/>
      </xdr:nvCxnSpPr>
      <xdr:spPr>
        <a:xfrm>
          <a:off x="1790700" y="17730651"/>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160927</xdr:rowOff>
    </xdr:from>
    <xdr:to>
      <xdr:col>6</xdr:col>
      <xdr:colOff>38100</xdr:colOff>
      <xdr:row>105</xdr:row>
      <xdr:rowOff>91077</xdr:rowOff>
    </xdr:to>
    <xdr:sp macro="" textlink="">
      <xdr:nvSpPr>
        <xdr:cNvPr id="424" name="楕円 423"/>
        <xdr:cNvSpPr/>
      </xdr:nvSpPr>
      <xdr:spPr>
        <a:xfrm>
          <a:off x="965200" y="175954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40277</xdr:rowOff>
    </xdr:from>
    <xdr:to>
      <xdr:col>10</xdr:col>
      <xdr:colOff>114300</xdr:colOff>
      <xdr:row>105</xdr:row>
      <xdr:rowOff>128451</xdr:rowOff>
    </xdr:to>
    <xdr:cxnSp macro="">
      <xdr:nvCxnSpPr>
        <xdr:cNvPr id="425" name="直線コネクタ 424"/>
        <xdr:cNvCxnSpPr/>
      </xdr:nvCxnSpPr>
      <xdr:spPr>
        <a:xfrm>
          <a:off x="1008380" y="17642477"/>
          <a:ext cx="78232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58619</xdr:rowOff>
    </xdr:from>
    <xdr:ext cx="405111" cy="259045"/>
    <xdr:sp macro="" textlink="">
      <xdr:nvSpPr>
        <xdr:cNvPr id="426" name="n_1aveValue【市民会館】&#10;有形固定資産減価償却率"/>
        <xdr:cNvSpPr txBox="1"/>
      </xdr:nvSpPr>
      <xdr:spPr>
        <a:xfrm>
          <a:off x="3170564" y="1732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4734</xdr:rowOff>
    </xdr:from>
    <xdr:ext cx="405111" cy="259045"/>
    <xdr:sp macro="" textlink="">
      <xdr:nvSpPr>
        <xdr:cNvPr id="427" name="n_2aveValue【市民会館】&#10;有形固定資産減価償却率"/>
        <xdr:cNvSpPr txBox="1"/>
      </xdr:nvSpPr>
      <xdr:spPr>
        <a:xfrm>
          <a:off x="2385704" y="1727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28" name="n_3aveValue【市民会館】&#10;有形固定資産減価償却率"/>
        <xdr:cNvSpPr txBox="1"/>
      </xdr:nvSpPr>
      <xdr:spPr>
        <a:xfrm>
          <a:off x="1611004" y="1728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29" name="n_4aveValue【市民会館】&#10;有形固定資産減価償却率"/>
        <xdr:cNvSpPr txBox="1"/>
      </xdr:nvSpPr>
      <xdr:spPr>
        <a:xfrm>
          <a:off x="836304" y="1727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75672</xdr:rowOff>
    </xdr:from>
    <xdr:ext cx="405111" cy="259045"/>
    <xdr:sp macro="" textlink="">
      <xdr:nvSpPr>
        <xdr:cNvPr id="430" name="n_1mainValue【市民会館】&#10;有形固定資産減価償却率"/>
        <xdr:cNvSpPr txBox="1"/>
      </xdr:nvSpPr>
      <xdr:spPr>
        <a:xfrm>
          <a:off x="3170564" y="17845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5459</xdr:rowOff>
    </xdr:from>
    <xdr:ext cx="405111" cy="259045"/>
    <xdr:sp macro="" textlink="">
      <xdr:nvSpPr>
        <xdr:cNvPr id="431" name="n_2mainValue【市民会館】&#10;有形固定資産減価償却率"/>
        <xdr:cNvSpPr txBox="1"/>
      </xdr:nvSpPr>
      <xdr:spPr>
        <a:xfrm>
          <a:off x="2385704" y="1777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170378</xdr:rowOff>
    </xdr:from>
    <xdr:ext cx="405111" cy="259045"/>
    <xdr:sp macro="" textlink="">
      <xdr:nvSpPr>
        <xdr:cNvPr id="432" name="n_3mainValue【市民会館】&#10;有形固定資産減価償却率"/>
        <xdr:cNvSpPr txBox="1"/>
      </xdr:nvSpPr>
      <xdr:spPr>
        <a:xfrm>
          <a:off x="1611004"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82204</xdr:rowOff>
    </xdr:from>
    <xdr:ext cx="405111" cy="259045"/>
    <xdr:sp macro="" textlink="">
      <xdr:nvSpPr>
        <xdr:cNvPr id="433" name="n_4mainValue【市民会館】&#10;有形固定資産減価償却率"/>
        <xdr:cNvSpPr txBox="1"/>
      </xdr:nvSpPr>
      <xdr:spPr>
        <a:xfrm>
          <a:off x="836304" y="17684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5" name="テキスト ボックス 444"/>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7" name="テキスト ボックス 446"/>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9" name="テキスト ボックス 448"/>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1" name="テキスト ボックス 450"/>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xdr:rowOff>
    </xdr:from>
    <xdr:to>
      <xdr:col>54</xdr:col>
      <xdr:colOff>189865</xdr:colOff>
      <xdr:row>108</xdr:row>
      <xdr:rowOff>68884</xdr:rowOff>
    </xdr:to>
    <xdr:cxnSp macro="">
      <xdr:nvCxnSpPr>
        <xdr:cNvPr id="455" name="直線コネクタ 454"/>
        <xdr:cNvCxnSpPr/>
      </xdr:nvCxnSpPr>
      <xdr:spPr>
        <a:xfrm flipV="1">
          <a:off x="9219565" y="17110557"/>
          <a:ext cx="0" cy="106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72711</xdr:rowOff>
    </xdr:from>
    <xdr:ext cx="469744" cy="259045"/>
    <xdr:sp macro="" textlink="">
      <xdr:nvSpPr>
        <xdr:cNvPr id="456" name="【市民会館】&#10;一人当たり面積最小値テキスト"/>
        <xdr:cNvSpPr txBox="1"/>
      </xdr:nvSpPr>
      <xdr:spPr>
        <a:xfrm>
          <a:off x="9258300" y="1817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68884</xdr:rowOff>
    </xdr:from>
    <xdr:to>
      <xdr:col>55</xdr:col>
      <xdr:colOff>88900</xdr:colOff>
      <xdr:row>108</xdr:row>
      <xdr:rowOff>68884</xdr:rowOff>
    </xdr:to>
    <xdr:cxnSp macro="">
      <xdr:nvCxnSpPr>
        <xdr:cNvPr id="457" name="直線コネクタ 456"/>
        <xdr:cNvCxnSpPr/>
      </xdr:nvCxnSpPr>
      <xdr:spPr>
        <a:xfrm>
          <a:off x="9154160" y="181740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129404</xdr:rowOff>
    </xdr:from>
    <xdr:ext cx="469744" cy="259045"/>
    <xdr:sp macro="" textlink="">
      <xdr:nvSpPr>
        <xdr:cNvPr id="458" name="【市民会館】&#10;一人当たり面積最大値テキスト"/>
        <xdr:cNvSpPr txBox="1"/>
      </xdr:nvSpPr>
      <xdr:spPr>
        <a:xfrm>
          <a:off x="9258300" y="16893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xdr:rowOff>
    </xdr:from>
    <xdr:to>
      <xdr:col>55</xdr:col>
      <xdr:colOff>88900</xdr:colOff>
      <xdr:row>102</xdr:row>
      <xdr:rowOff>11277</xdr:rowOff>
    </xdr:to>
    <xdr:cxnSp macro="">
      <xdr:nvCxnSpPr>
        <xdr:cNvPr id="459" name="直線コネクタ 458"/>
        <xdr:cNvCxnSpPr/>
      </xdr:nvCxnSpPr>
      <xdr:spPr>
        <a:xfrm>
          <a:off x="9154160" y="171105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76064</xdr:rowOff>
    </xdr:from>
    <xdr:ext cx="469744" cy="259045"/>
    <xdr:sp macro="" textlink="">
      <xdr:nvSpPr>
        <xdr:cNvPr id="460" name="【市民会館】&#10;一人当たり面積平均値テキスト"/>
        <xdr:cNvSpPr txBox="1"/>
      </xdr:nvSpPr>
      <xdr:spPr>
        <a:xfrm>
          <a:off x="9258300" y="180135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97637</xdr:rowOff>
    </xdr:from>
    <xdr:to>
      <xdr:col>55</xdr:col>
      <xdr:colOff>50800</xdr:colOff>
      <xdr:row>108</xdr:row>
      <xdr:rowOff>27787</xdr:rowOff>
    </xdr:to>
    <xdr:sp macro="" textlink="">
      <xdr:nvSpPr>
        <xdr:cNvPr id="461" name="フローチャート: 判断 460"/>
        <xdr:cNvSpPr/>
      </xdr:nvSpPr>
      <xdr:spPr>
        <a:xfrm>
          <a:off x="9192260" y="180351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114554</xdr:rowOff>
    </xdr:from>
    <xdr:to>
      <xdr:col>50</xdr:col>
      <xdr:colOff>165100</xdr:colOff>
      <xdr:row>108</xdr:row>
      <xdr:rowOff>44704</xdr:rowOff>
    </xdr:to>
    <xdr:sp macro="" textlink="">
      <xdr:nvSpPr>
        <xdr:cNvPr id="462" name="フローチャート: 判断 461"/>
        <xdr:cNvSpPr/>
      </xdr:nvSpPr>
      <xdr:spPr>
        <a:xfrm>
          <a:off x="8445500" y="180520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111810</xdr:rowOff>
    </xdr:from>
    <xdr:to>
      <xdr:col>46</xdr:col>
      <xdr:colOff>38100</xdr:colOff>
      <xdr:row>108</xdr:row>
      <xdr:rowOff>41960</xdr:rowOff>
    </xdr:to>
    <xdr:sp macro="" textlink="">
      <xdr:nvSpPr>
        <xdr:cNvPr id="463" name="フローチャート: 判断 462"/>
        <xdr:cNvSpPr/>
      </xdr:nvSpPr>
      <xdr:spPr>
        <a:xfrm>
          <a:off x="7670800" y="18049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112268</xdr:rowOff>
    </xdr:from>
    <xdr:to>
      <xdr:col>41</xdr:col>
      <xdr:colOff>101600</xdr:colOff>
      <xdr:row>108</xdr:row>
      <xdr:rowOff>42418</xdr:rowOff>
    </xdr:to>
    <xdr:sp macro="" textlink="">
      <xdr:nvSpPr>
        <xdr:cNvPr id="464" name="フローチャート: 判断 463"/>
        <xdr:cNvSpPr/>
      </xdr:nvSpPr>
      <xdr:spPr>
        <a:xfrm>
          <a:off x="6873240" y="180497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115469</xdr:rowOff>
    </xdr:from>
    <xdr:to>
      <xdr:col>36</xdr:col>
      <xdr:colOff>165100</xdr:colOff>
      <xdr:row>108</xdr:row>
      <xdr:rowOff>45619</xdr:rowOff>
    </xdr:to>
    <xdr:sp macro="" textlink="">
      <xdr:nvSpPr>
        <xdr:cNvPr id="465" name="フローチャート: 判断 464"/>
        <xdr:cNvSpPr/>
      </xdr:nvSpPr>
      <xdr:spPr>
        <a:xfrm>
          <a:off x="6098540" y="180529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80721</xdr:rowOff>
    </xdr:from>
    <xdr:to>
      <xdr:col>55</xdr:col>
      <xdr:colOff>50800</xdr:colOff>
      <xdr:row>108</xdr:row>
      <xdr:rowOff>10871</xdr:rowOff>
    </xdr:to>
    <xdr:sp macro="" textlink="">
      <xdr:nvSpPr>
        <xdr:cNvPr id="471" name="楕円 470"/>
        <xdr:cNvSpPr/>
      </xdr:nvSpPr>
      <xdr:spPr>
        <a:xfrm>
          <a:off x="9192260" y="180182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40098</xdr:rowOff>
    </xdr:from>
    <xdr:ext cx="469744" cy="259045"/>
    <xdr:sp macro="" textlink="">
      <xdr:nvSpPr>
        <xdr:cNvPr id="472" name="【市民会館】&#10;一人当たり面積該当値テキスト"/>
        <xdr:cNvSpPr txBox="1"/>
      </xdr:nvSpPr>
      <xdr:spPr>
        <a:xfrm>
          <a:off x="9258300" y="178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83922</xdr:rowOff>
    </xdr:from>
    <xdr:to>
      <xdr:col>50</xdr:col>
      <xdr:colOff>165100</xdr:colOff>
      <xdr:row>108</xdr:row>
      <xdr:rowOff>14072</xdr:rowOff>
    </xdr:to>
    <xdr:sp macro="" textlink="">
      <xdr:nvSpPr>
        <xdr:cNvPr id="473" name="楕円 472"/>
        <xdr:cNvSpPr/>
      </xdr:nvSpPr>
      <xdr:spPr>
        <a:xfrm>
          <a:off x="8445500" y="180214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131521</xdr:rowOff>
    </xdr:from>
    <xdr:to>
      <xdr:col>55</xdr:col>
      <xdr:colOff>0</xdr:colOff>
      <xdr:row>107</xdr:row>
      <xdr:rowOff>134722</xdr:rowOff>
    </xdr:to>
    <xdr:cxnSp macro="">
      <xdr:nvCxnSpPr>
        <xdr:cNvPr id="474" name="直線コネクタ 473"/>
        <xdr:cNvCxnSpPr/>
      </xdr:nvCxnSpPr>
      <xdr:spPr>
        <a:xfrm flipV="1">
          <a:off x="8496300" y="18069001"/>
          <a:ext cx="7239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86664</xdr:rowOff>
    </xdr:from>
    <xdr:to>
      <xdr:col>46</xdr:col>
      <xdr:colOff>38100</xdr:colOff>
      <xdr:row>108</xdr:row>
      <xdr:rowOff>16814</xdr:rowOff>
    </xdr:to>
    <xdr:sp macro="" textlink="">
      <xdr:nvSpPr>
        <xdr:cNvPr id="475" name="楕円 474"/>
        <xdr:cNvSpPr/>
      </xdr:nvSpPr>
      <xdr:spPr>
        <a:xfrm>
          <a:off x="7670800" y="180241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134722</xdr:rowOff>
    </xdr:from>
    <xdr:to>
      <xdr:col>50</xdr:col>
      <xdr:colOff>114300</xdr:colOff>
      <xdr:row>107</xdr:row>
      <xdr:rowOff>137464</xdr:rowOff>
    </xdr:to>
    <xdr:cxnSp macro="">
      <xdr:nvCxnSpPr>
        <xdr:cNvPr id="476" name="直線コネクタ 475"/>
        <xdr:cNvCxnSpPr/>
      </xdr:nvCxnSpPr>
      <xdr:spPr>
        <a:xfrm flipV="1">
          <a:off x="7713980" y="18072202"/>
          <a:ext cx="78232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89408</xdr:rowOff>
    </xdr:from>
    <xdr:to>
      <xdr:col>41</xdr:col>
      <xdr:colOff>101600</xdr:colOff>
      <xdr:row>108</xdr:row>
      <xdr:rowOff>19558</xdr:rowOff>
    </xdr:to>
    <xdr:sp macro="" textlink="">
      <xdr:nvSpPr>
        <xdr:cNvPr id="477" name="楕円 476"/>
        <xdr:cNvSpPr/>
      </xdr:nvSpPr>
      <xdr:spPr>
        <a:xfrm>
          <a:off x="6873240" y="180268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137464</xdr:rowOff>
    </xdr:from>
    <xdr:to>
      <xdr:col>45</xdr:col>
      <xdr:colOff>177800</xdr:colOff>
      <xdr:row>107</xdr:row>
      <xdr:rowOff>140208</xdr:rowOff>
    </xdr:to>
    <xdr:cxnSp macro="">
      <xdr:nvCxnSpPr>
        <xdr:cNvPr id="478" name="直線コネクタ 477"/>
        <xdr:cNvCxnSpPr/>
      </xdr:nvCxnSpPr>
      <xdr:spPr>
        <a:xfrm flipV="1">
          <a:off x="6924040" y="18074944"/>
          <a:ext cx="78994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91694</xdr:rowOff>
    </xdr:from>
    <xdr:to>
      <xdr:col>36</xdr:col>
      <xdr:colOff>165100</xdr:colOff>
      <xdr:row>108</xdr:row>
      <xdr:rowOff>21844</xdr:rowOff>
    </xdr:to>
    <xdr:sp macro="" textlink="">
      <xdr:nvSpPr>
        <xdr:cNvPr id="479" name="楕円 478"/>
        <xdr:cNvSpPr/>
      </xdr:nvSpPr>
      <xdr:spPr>
        <a:xfrm>
          <a:off x="6098540" y="180291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140208</xdr:rowOff>
    </xdr:from>
    <xdr:to>
      <xdr:col>41</xdr:col>
      <xdr:colOff>50800</xdr:colOff>
      <xdr:row>107</xdr:row>
      <xdr:rowOff>142494</xdr:rowOff>
    </xdr:to>
    <xdr:cxnSp macro="">
      <xdr:nvCxnSpPr>
        <xdr:cNvPr id="480" name="直線コネクタ 479"/>
        <xdr:cNvCxnSpPr/>
      </xdr:nvCxnSpPr>
      <xdr:spPr>
        <a:xfrm flipV="1">
          <a:off x="6149340" y="18077688"/>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35831</xdr:rowOff>
    </xdr:from>
    <xdr:ext cx="469744" cy="259045"/>
    <xdr:sp macro="" textlink="">
      <xdr:nvSpPr>
        <xdr:cNvPr id="481" name="n_1aveValue【市民会館】&#10;一人当たり面積"/>
        <xdr:cNvSpPr txBox="1"/>
      </xdr:nvSpPr>
      <xdr:spPr>
        <a:xfrm>
          <a:off x="827158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33087</xdr:rowOff>
    </xdr:from>
    <xdr:ext cx="469744" cy="259045"/>
    <xdr:sp macro="" textlink="">
      <xdr:nvSpPr>
        <xdr:cNvPr id="482" name="n_2aveValue【市民会館】&#10;一人当たり面積"/>
        <xdr:cNvSpPr txBox="1"/>
      </xdr:nvSpPr>
      <xdr:spPr>
        <a:xfrm>
          <a:off x="7509587" y="181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33545</xdr:rowOff>
    </xdr:from>
    <xdr:ext cx="469744" cy="259045"/>
    <xdr:sp macro="" textlink="">
      <xdr:nvSpPr>
        <xdr:cNvPr id="483" name="n_3aveValue【市民会館】&#10;一人当たり面積"/>
        <xdr:cNvSpPr txBox="1"/>
      </xdr:nvSpPr>
      <xdr:spPr>
        <a:xfrm>
          <a:off x="6712027" y="1813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36746</xdr:rowOff>
    </xdr:from>
    <xdr:ext cx="469744" cy="259045"/>
    <xdr:sp macro="" textlink="">
      <xdr:nvSpPr>
        <xdr:cNvPr id="484" name="n_4aveValue【市民会館】&#10;一人当たり面積"/>
        <xdr:cNvSpPr txBox="1"/>
      </xdr:nvSpPr>
      <xdr:spPr>
        <a:xfrm>
          <a:off x="5937327" y="1814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30599</xdr:rowOff>
    </xdr:from>
    <xdr:ext cx="469744" cy="259045"/>
    <xdr:sp macro="" textlink="">
      <xdr:nvSpPr>
        <xdr:cNvPr id="485" name="n_1mainValue【市民会館】&#10;一人当たり面積"/>
        <xdr:cNvSpPr txBox="1"/>
      </xdr:nvSpPr>
      <xdr:spPr>
        <a:xfrm>
          <a:off x="8271587" y="1780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33341</xdr:rowOff>
    </xdr:from>
    <xdr:ext cx="469744" cy="259045"/>
    <xdr:sp macro="" textlink="">
      <xdr:nvSpPr>
        <xdr:cNvPr id="486" name="n_2mainValue【市民会館】&#10;一人当たり面積"/>
        <xdr:cNvSpPr txBox="1"/>
      </xdr:nvSpPr>
      <xdr:spPr>
        <a:xfrm>
          <a:off x="7509587" y="1780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36085</xdr:rowOff>
    </xdr:from>
    <xdr:ext cx="469744" cy="259045"/>
    <xdr:sp macro="" textlink="">
      <xdr:nvSpPr>
        <xdr:cNvPr id="487" name="n_3mainValue【市民会館】&#10;一人当たり面積"/>
        <xdr:cNvSpPr txBox="1"/>
      </xdr:nvSpPr>
      <xdr:spPr>
        <a:xfrm>
          <a:off x="6712027" y="17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38371</xdr:rowOff>
    </xdr:from>
    <xdr:ext cx="469744" cy="259045"/>
    <xdr:sp macro="" textlink="">
      <xdr:nvSpPr>
        <xdr:cNvPr id="488" name="n_4mainValue【市民会館】&#10;一人当たり面積"/>
        <xdr:cNvSpPr txBox="1"/>
      </xdr:nvSpPr>
      <xdr:spPr>
        <a:xfrm>
          <a:off x="5937327" y="1780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14151</xdr:rowOff>
    </xdr:to>
    <xdr:cxnSp macro="">
      <xdr:nvCxnSpPr>
        <xdr:cNvPr id="514" name="直線コネクタ 513"/>
        <xdr:cNvCxnSpPr/>
      </xdr:nvCxnSpPr>
      <xdr:spPr>
        <a:xfrm flipV="1">
          <a:off x="14375764" y="5736771"/>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515" name="【一般廃棄物処理施設】&#10;有形固定資産減価償却率最小値テキスト"/>
        <xdr:cNvSpPr txBox="1"/>
      </xdr:nvSpPr>
      <xdr:spPr>
        <a:xfrm>
          <a:off x="14414500" y="705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516" name="直線コネクタ 515"/>
        <xdr:cNvCxnSpPr/>
      </xdr:nvCxnSpPr>
      <xdr:spPr>
        <a:xfrm>
          <a:off x="14287500" y="70550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17" name="【一般廃棄物処理施設】&#10;有形固定資産減価償却率最大値テキスト"/>
        <xdr:cNvSpPr txBox="1"/>
      </xdr:nvSpPr>
      <xdr:spPr>
        <a:xfrm>
          <a:off x="14414500" y="5519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18" name="直線コネクタ 517"/>
        <xdr:cNvCxnSpPr/>
      </xdr:nvCxnSpPr>
      <xdr:spPr>
        <a:xfrm>
          <a:off x="14287500" y="57367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519" name="【一般廃棄物処理施設】&#10;有形固定資産減価償却率平均値テキスト"/>
        <xdr:cNvSpPr txBox="1"/>
      </xdr:nvSpPr>
      <xdr:spPr>
        <a:xfrm>
          <a:off x="14414500" y="63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20" name="フローチャート: 判断 519"/>
        <xdr:cNvSpPr/>
      </xdr:nvSpPr>
      <xdr:spPr>
        <a:xfrm>
          <a:off x="14325600" y="645940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138067</xdr:rowOff>
    </xdr:from>
    <xdr:to>
      <xdr:col>81</xdr:col>
      <xdr:colOff>101600</xdr:colOff>
      <xdr:row>38</xdr:row>
      <xdr:rowOff>68218</xdr:rowOff>
    </xdr:to>
    <xdr:sp macro="" textlink="">
      <xdr:nvSpPr>
        <xdr:cNvPr id="521" name="フローチャート: 判断 520"/>
        <xdr:cNvSpPr/>
      </xdr:nvSpPr>
      <xdr:spPr>
        <a:xfrm>
          <a:off x="13578840" y="6340747"/>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22" name="フローチャート: 判断 521"/>
        <xdr:cNvSpPr/>
      </xdr:nvSpPr>
      <xdr:spPr>
        <a:xfrm>
          <a:off x="12804140" y="63456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523" name="フローチャート: 判断 522"/>
        <xdr:cNvSpPr/>
      </xdr:nvSpPr>
      <xdr:spPr>
        <a:xfrm>
          <a:off x="12029440" y="6340747"/>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77651</xdr:rowOff>
    </xdr:from>
    <xdr:to>
      <xdr:col>67</xdr:col>
      <xdr:colOff>101600</xdr:colOff>
      <xdr:row>38</xdr:row>
      <xdr:rowOff>7801</xdr:rowOff>
    </xdr:to>
    <xdr:sp macro="" textlink="">
      <xdr:nvSpPr>
        <xdr:cNvPr id="524" name="フローチャート: 判断 523"/>
        <xdr:cNvSpPr/>
      </xdr:nvSpPr>
      <xdr:spPr>
        <a:xfrm>
          <a:off x="11231880" y="62803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100512</xdr:rowOff>
    </xdr:from>
    <xdr:to>
      <xdr:col>85</xdr:col>
      <xdr:colOff>177800</xdr:colOff>
      <xdr:row>39</xdr:row>
      <xdr:rowOff>30662</xdr:rowOff>
    </xdr:to>
    <xdr:sp macro="" textlink="">
      <xdr:nvSpPr>
        <xdr:cNvPr id="530" name="楕円 529"/>
        <xdr:cNvSpPr/>
      </xdr:nvSpPr>
      <xdr:spPr>
        <a:xfrm>
          <a:off x="14325600" y="647083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78939</xdr:rowOff>
    </xdr:from>
    <xdr:ext cx="405111" cy="259045"/>
    <xdr:sp macro="" textlink="">
      <xdr:nvSpPr>
        <xdr:cNvPr id="531" name="【一般廃棄物処理施設】&#10;有形固定資産減価償却率該当値テキスト"/>
        <xdr:cNvSpPr txBox="1"/>
      </xdr:nvSpPr>
      <xdr:spPr>
        <a:xfrm>
          <a:off x="14414500" y="644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54791</xdr:rowOff>
    </xdr:from>
    <xdr:to>
      <xdr:col>81</xdr:col>
      <xdr:colOff>101600</xdr:colOff>
      <xdr:row>38</xdr:row>
      <xdr:rowOff>156391</xdr:rowOff>
    </xdr:to>
    <xdr:sp macro="" textlink="">
      <xdr:nvSpPr>
        <xdr:cNvPr id="532" name="楕円 531"/>
        <xdr:cNvSpPr/>
      </xdr:nvSpPr>
      <xdr:spPr>
        <a:xfrm>
          <a:off x="13578840" y="642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105591</xdr:rowOff>
    </xdr:from>
    <xdr:to>
      <xdr:col>85</xdr:col>
      <xdr:colOff>127000</xdr:colOff>
      <xdr:row>38</xdr:row>
      <xdr:rowOff>151312</xdr:rowOff>
    </xdr:to>
    <xdr:cxnSp macro="">
      <xdr:nvCxnSpPr>
        <xdr:cNvPr id="533" name="直線コネクタ 532"/>
        <xdr:cNvCxnSpPr/>
      </xdr:nvCxnSpPr>
      <xdr:spPr>
        <a:xfrm>
          <a:off x="13629640" y="6475911"/>
          <a:ext cx="74676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15603</xdr:rowOff>
    </xdr:from>
    <xdr:to>
      <xdr:col>76</xdr:col>
      <xdr:colOff>165100</xdr:colOff>
      <xdr:row>38</xdr:row>
      <xdr:rowOff>117203</xdr:rowOff>
    </xdr:to>
    <xdr:sp macro="" textlink="">
      <xdr:nvSpPr>
        <xdr:cNvPr id="534" name="楕円 533"/>
        <xdr:cNvSpPr/>
      </xdr:nvSpPr>
      <xdr:spPr>
        <a:xfrm>
          <a:off x="12804140" y="638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66403</xdr:rowOff>
    </xdr:from>
    <xdr:to>
      <xdr:col>81</xdr:col>
      <xdr:colOff>50800</xdr:colOff>
      <xdr:row>38</xdr:row>
      <xdr:rowOff>105591</xdr:rowOff>
    </xdr:to>
    <xdr:cxnSp macro="">
      <xdr:nvCxnSpPr>
        <xdr:cNvPr id="535" name="直線コネクタ 534"/>
        <xdr:cNvCxnSpPr/>
      </xdr:nvCxnSpPr>
      <xdr:spPr>
        <a:xfrm>
          <a:off x="12854940" y="6436723"/>
          <a:ext cx="7747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149497</xdr:rowOff>
    </xdr:from>
    <xdr:to>
      <xdr:col>72</xdr:col>
      <xdr:colOff>38100</xdr:colOff>
      <xdr:row>38</xdr:row>
      <xdr:rowOff>79647</xdr:rowOff>
    </xdr:to>
    <xdr:sp macro="" textlink="">
      <xdr:nvSpPr>
        <xdr:cNvPr id="536" name="楕円 535"/>
        <xdr:cNvSpPr/>
      </xdr:nvSpPr>
      <xdr:spPr>
        <a:xfrm>
          <a:off x="12029440" y="63521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28847</xdr:rowOff>
    </xdr:from>
    <xdr:to>
      <xdr:col>76</xdr:col>
      <xdr:colOff>114300</xdr:colOff>
      <xdr:row>38</xdr:row>
      <xdr:rowOff>66403</xdr:rowOff>
    </xdr:to>
    <xdr:cxnSp macro="">
      <xdr:nvCxnSpPr>
        <xdr:cNvPr id="537" name="直線コネクタ 536"/>
        <xdr:cNvCxnSpPr/>
      </xdr:nvCxnSpPr>
      <xdr:spPr>
        <a:xfrm>
          <a:off x="12072620" y="6399167"/>
          <a:ext cx="7823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66222</xdr:rowOff>
    </xdr:from>
    <xdr:to>
      <xdr:col>67</xdr:col>
      <xdr:colOff>101600</xdr:colOff>
      <xdr:row>37</xdr:row>
      <xdr:rowOff>167822</xdr:rowOff>
    </xdr:to>
    <xdr:sp macro="" textlink="">
      <xdr:nvSpPr>
        <xdr:cNvPr id="538" name="楕円 537"/>
        <xdr:cNvSpPr/>
      </xdr:nvSpPr>
      <xdr:spPr>
        <a:xfrm>
          <a:off x="11231880" y="626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117022</xdr:rowOff>
    </xdr:from>
    <xdr:to>
      <xdr:col>71</xdr:col>
      <xdr:colOff>177800</xdr:colOff>
      <xdr:row>38</xdr:row>
      <xdr:rowOff>28847</xdr:rowOff>
    </xdr:to>
    <xdr:cxnSp macro="">
      <xdr:nvCxnSpPr>
        <xdr:cNvPr id="539" name="直線コネクタ 538"/>
        <xdr:cNvCxnSpPr/>
      </xdr:nvCxnSpPr>
      <xdr:spPr>
        <a:xfrm>
          <a:off x="11282680" y="6319702"/>
          <a:ext cx="789940" cy="7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84744</xdr:rowOff>
    </xdr:from>
    <xdr:ext cx="405111" cy="259045"/>
    <xdr:sp macro="" textlink="">
      <xdr:nvSpPr>
        <xdr:cNvPr id="540" name="n_1aveValue【一般廃棄物処理施設】&#10;有形固定資産減価償却率"/>
        <xdr:cNvSpPr txBox="1"/>
      </xdr:nvSpPr>
      <xdr:spPr>
        <a:xfrm>
          <a:off x="134372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541" name="n_2aveValue【一般廃棄物処理施設】&#10;有形固定資産減価償却率"/>
        <xdr:cNvSpPr txBox="1"/>
      </xdr:nvSpPr>
      <xdr:spPr>
        <a:xfrm>
          <a:off x="126752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542" name="n_3aveValue【一般廃棄物処理施設】&#10;有形固定資産減価償却率"/>
        <xdr:cNvSpPr txBox="1"/>
      </xdr:nvSpPr>
      <xdr:spPr>
        <a:xfrm>
          <a:off x="119005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170378</xdr:rowOff>
    </xdr:from>
    <xdr:ext cx="405111" cy="259045"/>
    <xdr:sp macro="" textlink="">
      <xdr:nvSpPr>
        <xdr:cNvPr id="543" name="n_4aveValue【一般廃棄物処理施設】&#10;有形固定資産減価償却率"/>
        <xdr:cNvSpPr txBox="1"/>
      </xdr:nvSpPr>
      <xdr:spPr>
        <a:xfrm>
          <a:off x="11102984" y="6373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147518</xdr:rowOff>
    </xdr:from>
    <xdr:ext cx="405111" cy="259045"/>
    <xdr:sp macro="" textlink="">
      <xdr:nvSpPr>
        <xdr:cNvPr id="544" name="n_1mainValue【一般廃棄物処理施設】&#10;有形固定資産減価償却率"/>
        <xdr:cNvSpPr txBox="1"/>
      </xdr:nvSpPr>
      <xdr:spPr>
        <a:xfrm>
          <a:off x="13437244" y="651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108330</xdr:rowOff>
    </xdr:from>
    <xdr:ext cx="405111" cy="259045"/>
    <xdr:sp macro="" textlink="">
      <xdr:nvSpPr>
        <xdr:cNvPr id="545" name="n_2mainValue【一般廃棄物処理施設】&#10;有形固定資産減価償却率"/>
        <xdr:cNvSpPr txBox="1"/>
      </xdr:nvSpPr>
      <xdr:spPr>
        <a:xfrm>
          <a:off x="12675244" y="6478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70774</xdr:rowOff>
    </xdr:from>
    <xdr:ext cx="405111" cy="259045"/>
    <xdr:sp macro="" textlink="">
      <xdr:nvSpPr>
        <xdr:cNvPr id="546" name="n_3mainValue【一般廃棄物処理施設】&#10;有形固定資産減価償却率"/>
        <xdr:cNvSpPr txBox="1"/>
      </xdr:nvSpPr>
      <xdr:spPr>
        <a:xfrm>
          <a:off x="11900544" y="6441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12899</xdr:rowOff>
    </xdr:from>
    <xdr:ext cx="405111" cy="259045"/>
    <xdr:sp macro="" textlink="">
      <xdr:nvSpPr>
        <xdr:cNvPr id="547" name="n_4mainValue【一般廃棄物処理施設】&#10;有形固定資産減価償却率"/>
        <xdr:cNvSpPr txBox="1"/>
      </xdr:nvSpPr>
      <xdr:spPr>
        <a:xfrm>
          <a:off x="11102984" y="604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8" name="直線コネクタ 557"/>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9" name="テキスト ボックス 558"/>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0" name="直線コネクタ 559"/>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1" name="テキスト ボックス 560"/>
        <xdr:cNvSpPr txBox="1"/>
      </xdr:nvSpPr>
      <xdr:spPr>
        <a:xfrm>
          <a:off x="15589461" y="66760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2" name="直線コネクタ 561"/>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3" name="テキスト ボックス 562"/>
        <xdr:cNvSpPr txBox="1"/>
      </xdr:nvSpPr>
      <xdr:spPr>
        <a:xfrm>
          <a:off x="15589461" y="63570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4" name="直線コネクタ 563"/>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5" name="テキスト ボックス 564"/>
        <xdr:cNvSpPr txBox="1"/>
      </xdr:nvSpPr>
      <xdr:spPr>
        <a:xfrm>
          <a:off x="15589461" y="60381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6" name="直線コネクタ 565"/>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7" name="テキスト ボックス 566"/>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8" name="直線コネクタ 567"/>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9" name="テキスト ボックス 568"/>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85984</xdr:rowOff>
    </xdr:from>
    <xdr:to>
      <xdr:col>116</xdr:col>
      <xdr:colOff>62864</xdr:colOff>
      <xdr:row>42</xdr:row>
      <xdr:rowOff>91957</xdr:rowOff>
    </xdr:to>
    <xdr:cxnSp macro="">
      <xdr:nvCxnSpPr>
        <xdr:cNvPr id="573" name="直線コネクタ 572"/>
        <xdr:cNvCxnSpPr/>
      </xdr:nvCxnSpPr>
      <xdr:spPr>
        <a:xfrm flipV="1">
          <a:off x="19509104" y="5618104"/>
          <a:ext cx="0" cy="151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95784</xdr:rowOff>
    </xdr:from>
    <xdr:ext cx="378565" cy="259045"/>
    <xdr:sp macro="" textlink="">
      <xdr:nvSpPr>
        <xdr:cNvPr id="574" name="【一般廃棄物処理施設】&#10;一人当たり有形固定資産（償却資産）額最小値テキスト"/>
        <xdr:cNvSpPr txBox="1"/>
      </xdr:nvSpPr>
      <xdr:spPr>
        <a:xfrm>
          <a:off x="19547840" y="7136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91957</xdr:rowOff>
    </xdr:from>
    <xdr:to>
      <xdr:col>116</xdr:col>
      <xdr:colOff>152400</xdr:colOff>
      <xdr:row>42</xdr:row>
      <xdr:rowOff>91957</xdr:rowOff>
    </xdr:to>
    <xdr:cxnSp macro="">
      <xdr:nvCxnSpPr>
        <xdr:cNvPr id="575" name="直線コネクタ 574"/>
        <xdr:cNvCxnSpPr/>
      </xdr:nvCxnSpPr>
      <xdr:spPr>
        <a:xfrm>
          <a:off x="19443700" y="71328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32661</xdr:rowOff>
    </xdr:from>
    <xdr:ext cx="599010" cy="259045"/>
    <xdr:sp macro="" textlink="">
      <xdr:nvSpPr>
        <xdr:cNvPr id="576" name="【一般廃棄物処理施設】&#10;一人当たり有形固定資産（償却資産）額最大値テキスト"/>
        <xdr:cNvSpPr txBox="1"/>
      </xdr:nvSpPr>
      <xdr:spPr>
        <a:xfrm>
          <a:off x="19547840" y="539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85984</xdr:rowOff>
    </xdr:from>
    <xdr:to>
      <xdr:col>116</xdr:col>
      <xdr:colOff>152400</xdr:colOff>
      <xdr:row>33</xdr:row>
      <xdr:rowOff>85984</xdr:rowOff>
    </xdr:to>
    <xdr:cxnSp macro="">
      <xdr:nvCxnSpPr>
        <xdr:cNvPr id="577" name="直線コネクタ 576"/>
        <xdr:cNvCxnSpPr/>
      </xdr:nvCxnSpPr>
      <xdr:spPr>
        <a:xfrm>
          <a:off x="19443700" y="56181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41102</xdr:rowOff>
    </xdr:from>
    <xdr:ext cx="534377" cy="259045"/>
    <xdr:sp macro="" textlink="">
      <xdr:nvSpPr>
        <xdr:cNvPr id="578" name="【一般廃棄物処理施設】&#10;一人当たり有形固定資産（償却資産）額平均値テキスト"/>
        <xdr:cNvSpPr txBox="1"/>
      </xdr:nvSpPr>
      <xdr:spPr>
        <a:xfrm>
          <a:off x="19547840" y="674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62675</xdr:rowOff>
    </xdr:from>
    <xdr:to>
      <xdr:col>116</xdr:col>
      <xdr:colOff>114300</xdr:colOff>
      <xdr:row>40</xdr:row>
      <xdr:rowOff>164275</xdr:rowOff>
    </xdr:to>
    <xdr:sp macro="" textlink="">
      <xdr:nvSpPr>
        <xdr:cNvPr id="579" name="フローチャート: 判断 578"/>
        <xdr:cNvSpPr/>
      </xdr:nvSpPr>
      <xdr:spPr>
        <a:xfrm>
          <a:off x="19458940" y="67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91798</xdr:rowOff>
    </xdr:from>
    <xdr:to>
      <xdr:col>112</xdr:col>
      <xdr:colOff>38100</xdr:colOff>
      <xdr:row>41</xdr:row>
      <xdr:rowOff>21948</xdr:rowOff>
    </xdr:to>
    <xdr:sp macro="" textlink="">
      <xdr:nvSpPr>
        <xdr:cNvPr id="580" name="フローチャート: 判断 579"/>
        <xdr:cNvSpPr/>
      </xdr:nvSpPr>
      <xdr:spPr>
        <a:xfrm>
          <a:off x="18735040" y="67973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123978</xdr:rowOff>
    </xdr:from>
    <xdr:to>
      <xdr:col>107</xdr:col>
      <xdr:colOff>101600</xdr:colOff>
      <xdr:row>41</xdr:row>
      <xdr:rowOff>54128</xdr:rowOff>
    </xdr:to>
    <xdr:sp macro="" textlink="">
      <xdr:nvSpPr>
        <xdr:cNvPr id="581" name="フローチャート: 判断 580"/>
        <xdr:cNvSpPr/>
      </xdr:nvSpPr>
      <xdr:spPr>
        <a:xfrm>
          <a:off x="17937480" y="6829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139605</xdr:rowOff>
    </xdr:from>
    <xdr:to>
      <xdr:col>102</xdr:col>
      <xdr:colOff>165100</xdr:colOff>
      <xdr:row>41</xdr:row>
      <xdr:rowOff>69755</xdr:rowOff>
    </xdr:to>
    <xdr:sp macro="" textlink="">
      <xdr:nvSpPr>
        <xdr:cNvPr id="582" name="フローチャート: 判断 581"/>
        <xdr:cNvSpPr/>
      </xdr:nvSpPr>
      <xdr:spPr>
        <a:xfrm>
          <a:off x="17162780" y="6845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114016</xdr:rowOff>
    </xdr:from>
    <xdr:to>
      <xdr:col>98</xdr:col>
      <xdr:colOff>38100</xdr:colOff>
      <xdr:row>41</xdr:row>
      <xdr:rowOff>44166</xdr:rowOff>
    </xdr:to>
    <xdr:sp macro="" textlink="">
      <xdr:nvSpPr>
        <xdr:cNvPr id="583" name="フローチャート: 判断 582"/>
        <xdr:cNvSpPr/>
      </xdr:nvSpPr>
      <xdr:spPr>
        <a:xfrm>
          <a:off x="16388080" y="68196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96805</xdr:rowOff>
    </xdr:from>
    <xdr:to>
      <xdr:col>116</xdr:col>
      <xdr:colOff>114300</xdr:colOff>
      <xdr:row>39</xdr:row>
      <xdr:rowOff>26955</xdr:rowOff>
    </xdr:to>
    <xdr:sp macro="" textlink="">
      <xdr:nvSpPr>
        <xdr:cNvPr id="589" name="楕円 588"/>
        <xdr:cNvSpPr/>
      </xdr:nvSpPr>
      <xdr:spPr>
        <a:xfrm>
          <a:off x="19458940" y="64671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119682</xdr:rowOff>
    </xdr:from>
    <xdr:ext cx="599010" cy="259045"/>
    <xdr:sp macro="" textlink="">
      <xdr:nvSpPr>
        <xdr:cNvPr id="590" name="【一般廃棄物処理施設】&#10;一人当たり有形固定資産（償却資産）額該当値テキスト"/>
        <xdr:cNvSpPr txBox="1"/>
      </xdr:nvSpPr>
      <xdr:spPr>
        <a:xfrm>
          <a:off x="19547840" y="632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114740</xdr:rowOff>
    </xdr:from>
    <xdr:to>
      <xdr:col>112</xdr:col>
      <xdr:colOff>38100</xdr:colOff>
      <xdr:row>39</xdr:row>
      <xdr:rowOff>44890</xdr:rowOff>
    </xdr:to>
    <xdr:sp macro="" textlink="">
      <xdr:nvSpPr>
        <xdr:cNvPr id="591" name="楕円 590"/>
        <xdr:cNvSpPr/>
      </xdr:nvSpPr>
      <xdr:spPr>
        <a:xfrm>
          <a:off x="18735040" y="6485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147605</xdr:rowOff>
    </xdr:from>
    <xdr:to>
      <xdr:col>116</xdr:col>
      <xdr:colOff>63500</xdr:colOff>
      <xdr:row>38</xdr:row>
      <xdr:rowOff>165540</xdr:rowOff>
    </xdr:to>
    <xdr:cxnSp macro="">
      <xdr:nvCxnSpPr>
        <xdr:cNvPr id="592" name="直線コネクタ 591"/>
        <xdr:cNvCxnSpPr/>
      </xdr:nvCxnSpPr>
      <xdr:spPr>
        <a:xfrm flipV="1">
          <a:off x="18778220" y="6517925"/>
          <a:ext cx="731520" cy="1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131680</xdr:rowOff>
    </xdr:from>
    <xdr:to>
      <xdr:col>107</xdr:col>
      <xdr:colOff>101600</xdr:colOff>
      <xdr:row>39</xdr:row>
      <xdr:rowOff>61830</xdr:rowOff>
    </xdr:to>
    <xdr:sp macro="" textlink="">
      <xdr:nvSpPr>
        <xdr:cNvPr id="593" name="楕円 592"/>
        <xdr:cNvSpPr/>
      </xdr:nvSpPr>
      <xdr:spPr>
        <a:xfrm>
          <a:off x="17937480" y="6502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165540</xdr:rowOff>
    </xdr:from>
    <xdr:to>
      <xdr:col>111</xdr:col>
      <xdr:colOff>177800</xdr:colOff>
      <xdr:row>39</xdr:row>
      <xdr:rowOff>11030</xdr:rowOff>
    </xdr:to>
    <xdr:cxnSp macro="">
      <xdr:nvCxnSpPr>
        <xdr:cNvPr id="594" name="直線コネクタ 593"/>
        <xdr:cNvCxnSpPr/>
      </xdr:nvCxnSpPr>
      <xdr:spPr>
        <a:xfrm flipV="1">
          <a:off x="17988280" y="6535860"/>
          <a:ext cx="789940" cy="1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146372</xdr:rowOff>
    </xdr:from>
    <xdr:to>
      <xdr:col>102</xdr:col>
      <xdr:colOff>165100</xdr:colOff>
      <xdr:row>39</xdr:row>
      <xdr:rowOff>76522</xdr:rowOff>
    </xdr:to>
    <xdr:sp macro="" textlink="">
      <xdr:nvSpPr>
        <xdr:cNvPr id="595" name="楕円 594"/>
        <xdr:cNvSpPr/>
      </xdr:nvSpPr>
      <xdr:spPr>
        <a:xfrm>
          <a:off x="17162780" y="65166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11030</xdr:rowOff>
    </xdr:from>
    <xdr:to>
      <xdr:col>107</xdr:col>
      <xdr:colOff>50800</xdr:colOff>
      <xdr:row>39</xdr:row>
      <xdr:rowOff>25722</xdr:rowOff>
    </xdr:to>
    <xdr:cxnSp macro="">
      <xdr:nvCxnSpPr>
        <xdr:cNvPr id="596" name="直線コネクタ 595"/>
        <xdr:cNvCxnSpPr/>
      </xdr:nvCxnSpPr>
      <xdr:spPr>
        <a:xfrm flipV="1">
          <a:off x="17213580" y="6548990"/>
          <a:ext cx="774700" cy="1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158667</xdr:rowOff>
    </xdr:from>
    <xdr:to>
      <xdr:col>98</xdr:col>
      <xdr:colOff>38100</xdr:colOff>
      <xdr:row>39</xdr:row>
      <xdr:rowOff>88817</xdr:rowOff>
    </xdr:to>
    <xdr:sp macro="" textlink="">
      <xdr:nvSpPr>
        <xdr:cNvPr id="597" name="楕円 596"/>
        <xdr:cNvSpPr/>
      </xdr:nvSpPr>
      <xdr:spPr>
        <a:xfrm>
          <a:off x="16388080" y="65289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25722</xdr:rowOff>
    </xdr:from>
    <xdr:to>
      <xdr:col>102</xdr:col>
      <xdr:colOff>114300</xdr:colOff>
      <xdr:row>39</xdr:row>
      <xdr:rowOff>38017</xdr:rowOff>
    </xdr:to>
    <xdr:cxnSp macro="">
      <xdr:nvCxnSpPr>
        <xdr:cNvPr id="598" name="直線コネクタ 597"/>
        <xdr:cNvCxnSpPr/>
      </xdr:nvCxnSpPr>
      <xdr:spPr>
        <a:xfrm flipV="1">
          <a:off x="16431260" y="6563682"/>
          <a:ext cx="782320" cy="1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13075</xdr:rowOff>
    </xdr:from>
    <xdr:ext cx="534377" cy="259045"/>
    <xdr:sp macro="" textlink="">
      <xdr:nvSpPr>
        <xdr:cNvPr id="599" name="n_1aveValue【一般廃棄物処理施設】&#10;一人当たり有形固定資産（償却資産）額"/>
        <xdr:cNvSpPr txBox="1"/>
      </xdr:nvSpPr>
      <xdr:spPr>
        <a:xfrm>
          <a:off x="18528811" y="688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45255</xdr:rowOff>
    </xdr:from>
    <xdr:ext cx="534377" cy="259045"/>
    <xdr:sp macro="" textlink="">
      <xdr:nvSpPr>
        <xdr:cNvPr id="600" name="n_2aveValue【一般廃棄物処理施設】&#10;一人当たり有形固定資産（償却資産）額"/>
        <xdr:cNvSpPr txBox="1"/>
      </xdr:nvSpPr>
      <xdr:spPr>
        <a:xfrm>
          <a:off x="17766811" y="691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60882</xdr:rowOff>
    </xdr:from>
    <xdr:ext cx="534377" cy="259045"/>
    <xdr:sp macro="" textlink="">
      <xdr:nvSpPr>
        <xdr:cNvPr id="601" name="n_3aveValue【一般廃棄物処理施設】&#10;一人当たり有形固定資産（償却資産）額"/>
        <xdr:cNvSpPr txBox="1"/>
      </xdr:nvSpPr>
      <xdr:spPr>
        <a:xfrm>
          <a:off x="16969251" y="693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35293</xdr:rowOff>
    </xdr:from>
    <xdr:ext cx="534377" cy="259045"/>
    <xdr:sp macro="" textlink="">
      <xdr:nvSpPr>
        <xdr:cNvPr id="602" name="n_4aveValue【一般廃棄物処理施設】&#10;一人当たり有形固定資産（償却資産）額"/>
        <xdr:cNvSpPr txBox="1"/>
      </xdr:nvSpPr>
      <xdr:spPr>
        <a:xfrm>
          <a:off x="16194551" y="690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61417</xdr:rowOff>
    </xdr:from>
    <xdr:ext cx="599010" cy="259045"/>
    <xdr:sp macro="" textlink="">
      <xdr:nvSpPr>
        <xdr:cNvPr id="603" name="n_1mainValue【一般廃棄物処理施設】&#10;一人当たり有形固定資産（償却資産）額"/>
        <xdr:cNvSpPr txBox="1"/>
      </xdr:nvSpPr>
      <xdr:spPr>
        <a:xfrm>
          <a:off x="18496495" y="626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78357</xdr:rowOff>
    </xdr:from>
    <xdr:ext cx="599010" cy="259045"/>
    <xdr:sp macro="" textlink="">
      <xdr:nvSpPr>
        <xdr:cNvPr id="604" name="n_2mainValue【一般廃棄物処理施設】&#10;一人当たり有形固定資産（償却資産）額"/>
        <xdr:cNvSpPr txBox="1"/>
      </xdr:nvSpPr>
      <xdr:spPr>
        <a:xfrm>
          <a:off x="17734495" y="628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93049</xdr:rowOff>
    </xdr:from>
    <xdr:ext cx="599010" cy="259045"/>
    <xdr:sp macro="" textlink="">
      <xdr:nvSpPr>
        <xdr:cNvPr id="605" name="n_3mainValue【一般廃棄物処理施設】&#10;一人当たり有形固定資産（償却資産）額"/>
        <xdr:cNvSpPr txBox="1"/>
      </xdr:nvSpPr>
      <xdr:spPr>
        <a:xfrm>
          <a:off x="16936935" y="6295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105344</xdr:rowOff>
    </xdr:from>
    <xdr:ext cx="599010" cy="259045"/>
    <xdr:sp macro="" textlink="">
      <xdr:nvSpPr>
        <xdr:cNvPr id="606" name="n_4mainValue【一般廃棄物処理施設】&#10;一人当たり有形固定資産（償却資産）額"/>
        <xdr:cNvSpPr txBox="1"/>
      </xdr:nvSpPr>
      <xdr:spPr>
        <a:xfrm>
          <a:off x="16162235" y="6308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5" name="正方形/長方形 614"/>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6" name="正方形/長方形 615"/>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7" name="正方形/長方形 616"/>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8" name="正方形/長方形 617"/>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9" name="正方形/長方形 618"/>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0" name="正方形/長方形 619"/>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1" name="正方形/長方形 620"/>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2" name="正方形/長方形 621"/>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77288</xdr:rowOff>
    </xdr:from>
    <xdr:to>
      <xdr:col>85</xdr:col>
      <xdr:colOff>126364</xdr:colOff>
      <xdr:row>86</xdr:row>
      <xdr:rowOff>100149</xdr:rowOff>
    </xdr:to>
    <xdr:cxnSp macro="">
      <xdr:nvCxnSpPr>
        <xdr:cNvPr id="648" name="直線コネクタ 647"/>
        <xdr:cNvCxnSpPr/>
      </xdr:nvCxnSpPr>
      <xdr:spPr>
        <a:xfrm flipV="1">
          <a:off x="14375764" y="13320848"/>
          <a:ext cx="0" cy="119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405111" cy="259045"/>
    <xdr:sp macro="" textlink="">
      <xdr:nvSpPr>
        <xdr:cNvPr id="649" name="【消防施設】&#10;有形固定資産減価償却率最小値テキスト"/>
        <xdr:cNvSpPr txBox="1"/>
      </xdr:nvSpPr>
      <xdr:spPr>
        <a:xfrm>
          <a:off x="14414500" y="14521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650" name="直線コネクタ 649"/>
        <xdr:cNvCxnSpPr/>
      </xdr:nvCxnSpPr>
      <xdr:spPr>
        <a:xfrm>
          <a:off x="14287500" y="145171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23965</xdr:rowOff>
    </xdr:from>
    <xdr:ext cx="405111" cy="259045"/>
    <xdr:sp macro="" textlink="">
      <xdr:nvSpPr>
        <xdr:cNvPr id="651" name="【消防施設】&#10;有形固定資産減価償却率最大値テキスト"/>
        <xdr:cNvSpPr txBox="1"/>
      </xdr:nvSpPr>
      <xdr:spPr>
        <a:xfrm>
          <a:off x="14414500" y="1309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77288</xdr:rowOff>
    </xdr:from>
    <xdr:to>
      <xdr:col>86</xdr:col>
      <xdr:colOff>25400</xdr:colOff>
      <xdr:row>79</xdr:row>
      <xdr:rowOff>77288</xdr:rowOff>
    </xdr:to>
    <xdr:cxnSp macro="">
      <xdr:nvCxnSpPr>
        <xdr:cNvPr id="652" name="直線コネクタ 651"/>
        <xdr:cNvCxnSpPr/>
      </xdr:nvCxnSpPr>
      <xdr:spPr>
        <a:xfrm>
          <a:off x="14287500" y="133208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119215</xdr:rowOff>
    </xdr:from>
    <xdr:ext cx="405111" cy="259045"/>
    <xdr:sp macro="" textlink="">
      <xdr:nvSpPr>
        <xdr:cNvPr id="653" name="【消防施設】&#10;有形固定資産減価償却率平均値テキスト"/>
        <xdr:cNvSpPr txBox="1"/>
      </xdr:nvSpPr>
      <xdr:spPr>
        <a:xfrm>
          <a:off x="14414500" y="138656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140788</xdr:rowOff>
    </xdr:from>
    <xdr:to>
      <xdr:col>85</xdr:col>
      <xdr:colOff>177800</xdr:colOff>
      <xdr:row>83</xdr:row>
      <xdr:rowOff>70938</xdr:rowOff>
    </xdr:to>
    <xdr:sp macro="" textlink="">
      <xdr:nvSpPr>
        <xdr:cNvPr id="654" name="フローチャート: 判断 653"/>
        <xdr:cNvSpPr/>
      </xdr:nvSpPr>
      <xdr:spPr>
        <a:xfrm>
          <a:off x="14325600" y="1388726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101600</xdr:rowOff>
    </xdr:from>
    <xdr:to>
      <xdr:col>81</xdr:col>
      <xdr:colOff>101600</xdr:colOff>
      <xdr:row>83</xdr:row>
      <xdr:rowOff>31750</xdr:rowOff>
    </xdr:to>
    <xdr:sp macro="" textlink="">
      <xdr:nvSpPr>
        <xdr:cNvPr id="655" name="フローチャート: 判断 654"/>
        <xdr:cNvSpPr/>
      </xdr:nvSpPr>
      <xdr:spPr>
        <a:xfrm>
          <a:off x="13578840" y="13848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64044</xdr:rowOff>
    </xdr:from>
    <xdr:to>
      <xdr:col>76</xdr:col>
      <xdr:colOff>165100</xdr:colOff>
      <xdr:row>82</xdr:row>
      <xdr:rowOff>165644</xdr:rowOff>
    </xdr:to>
    <xdr:sp macro="" textlink="">
      <xdr:nvSpPr>
        <xdr:cNvPr id="656" name="フローチャート: 判断 655"/>
        <xdr:cNvSpPr/>
      </xdr:nvSpPr>
      <xdr:spPr>
        <a:xfrm>
          <a:off x="12804140" y="1381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68943</xdr:rowOff>
    </xdr:from>
    <xdr:to>
      <xdr:col>72</xdr:col>
      <xdr:colOff>38100</xdr:colOff>
      <xdr:row>82</xdr:row>
      <xdr:rowOff>170543</xdr:rowOff>
    </xdr:to>
    <xdr:sp macro="" textlink="">
      <xdr:nvSpPr>
        <xdr:cNvPr id="657" name="フローチャート: 判断 656"/>
        <xdr:cNvSpPr/>
      </xdr:nvSpPr>
      <xdr:spPr>
        <a:xfrm>
          <a:off x="12029440" y="138154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86905</xdr:rowOff>
    </xdr:from>
    <xdr:to>
      <xdr:col>67</xdr:col>
      <xdr:colOff>101600</xdr:colOff>
      <xdr:row>83</xdr:row>
      <xdr:rowOff>17055</xdr:rowOff>
    </xdr:to>
    <xdr:sp macro="" textlink="">
      <xdr:nvSpPr>
        <xdr:cNvPr id="658" name="フローチャート: 判断 657"/>
        <xdr:cNvSpPr/>
      </xdr:nvSpPr>
      <xdr:spPr>
        <a:xfrm>
          <a:off x="11231880" y="13833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59145</xdr:rowOff>
    </xdr:from>
    <xdr:to>
      <xdr:col>85</xdr:col>
      <xdr:colOff>177800</xdr:colOff>
      <xdr:row>82</xdr:row>
      <xdr:rowOff>160745</xdr:rowOff>
    </xdr:to>
    <xdr:sp macro="" textlink="">
      <xdr:nvSpPr>
        <xdr:cNvPr id="664" name="楕円 663"/>
        <xdr:cNvSpPr/>
      </xdr:nvSpPr>
      <xdr:spPr>
        <a:xfrm>
          <a:off x="14325600" y="1380562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82022</xdr:rowOff>
    </xdr:from>
    <xdr:ext cx="405111" cy="259045"/>
    <xdr:sp macro="" textlink="">
      <xdr:nvSpPr>
        <xdr:cNvPr id="665" name="【消防施設】&#10;有形固定資産減価償却率該当値テキスト"/>
        <xdr:cNvSpPr txBox="1"/>
      </xdr:nvSpPr>
      <xdr:spPr>
        <a:xfrm>
          <a:off x="14414500" y="1366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95069</xdr:rowOff>
    </xdr:from>
    <xdr:to>
      <xdr:col>81</xdr:col>
      <xdr:colOff>101600</xdr:colOff>
      <xdr:row>83</xdr:row>
      <xdr:rowOff>25219</xdr:rowOff>
    </xdr:to>
    <xdr:sp macro="" textlink="">
      <xdr:nvSpPr>
        <xdr:cNvPr id="666" name="楕円 665"/>
        <xdr:cNvSpPr/>
      </xdr:nvSpPr>
      <xdr:spPr>
        <a:xfrm>
          <a:off x="13578840" y="138415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109945</xdr:rowOff>
    </xdr:from>
    <xdr:to>
      <xdr:col>85</xdr:col>
      <xdr:colOff>127000</xdr:colOff>
      <xdr:row>82</xdr:row>
      <xdr:rowOff>145869</xdr:rowOff>
    </xdr:to>
    <xdr:cxnSp macro="">
      <xdr:nvCxnSpPr>
        <xdr:cNvPr id="667" name="直線コネクタ 666"/>
        <xdr:cNvCxnSpPr/>
      </xdr:nvCxnSpPr>
      <xdr:spPr>
        <a:xfrm flipV="1">
          <a:off x="13629640" y="13856425"/>
          <a:ext cx="74676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77107</xdr:rowOff>
    </xdr:from>
    <xdr:to>
      <xdr:col>76</xdr:col>
      <xdr:colOff>165100</xdr:colOff>
      <xdr:row>83</xdr:row>
      <xdr:rowOff>7257</xdr:rowOff>
    </xdr:to>
    <xdr:sp macro="" textlink="">
      <xdr:nvSpPr>
        <xdr:cNvPr id="668" name="楕円 667"/>
        <xdr:cNvSpPr/>
      </xdr:nvSpPr>
      <xdr:spPr>
        <a:xfrm>
          <a:off x="12804140" y="138235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127907</xdr:rowOff>
    </xdr:from>
    <xdr:to>
      <xdr:col>81</xdr:col>
      <xdr:colOff>50800</xdr:colOff>
      <xdr:row>82</xdr:row>
      <xdr:rowOff>145869</xdr:rowOff>
    </xdr:to>
    <xdr:cxnSp macro="">
      <xdr:nvCxnSpPr>
        <xdr:cNvPr id="669" name="直線コネクタ 668"/>
        <xdr:cNvCxnSpPr/>
      </xdr:nvCxnSpPr>
      <xdr:spPr>
        <a:xfrm>
          <a:off x="12854940" y="13874387"/>
          <a:ext cx="7747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57513</xdr:rowOff>
    </xdr:from>
    <xdr:to>
      <xdr:col>72</xdr:col>
      <xdr:colOff>38100</xdr:colOff>
      <xdr:row>82</xdr:row>
      <xdr:rowOff>159113</xdr:rowOff>
    </xdr:to>
    <xdr:sp macro="" textlink="">
      <xdr:nvSpPr>
        <xdr:cNvPr id="670" name="楕円 669"/>
        <xdr:cNvSpPr/>
      </xdr:nvSpPr>
      <xdr:spPr>
        <a:xfrm>
          <a:off x="12029440" y="138039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108313</xdr:rowOff>
    </xdr:from>
    <xdr:to>
      <xdr:col>76</xdr:col>
      <xdr:colOff>114300</xdr:colOff>
      <xdr:row>82</xdr:row>
      <xdr:rowOff>127907</xdr:rowOff>
    </xdr:to>
    <xdr:cxnSp macro="">
      <xdr:nvCxnSpPr>
        <xdr:cNvPr id="671" name="直線コネクタ 670"/>
        <xdr:cNvCxnSpPr/>
      </xdr:nvCxnSpPr>
      <xdr:spPr>
        <a:xfrm>
          <a:off x="12072620" y="13854793"/>
          <a:ext cx="7823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86905</xdr:rowOff>
    </xdr:from>
    <xdr:to>
      <xdr:col>67</xdr:col>
      <xdr:colOff>101600</xdr:colOff>
      <xdr:row>78</xdr:row>
      <xdr:rowOff>17055</xdr:rowOff>
    </xdr:to>
    <xdr:sp macro="" textlink="">
      <xdr:nvSpPr>
        <xdr:cNvPr id="672" name="楕円 671"/>
        <xdr:cNvSpPr/>
      </xdr:nvSpPr>
      <xdr:spPr>
        <a:xfrm>
          <a:off x="11231880" y="12995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137705</xdr:rowOff>
    </xdr:from>
    <xdr:to>
      <xdr:col>71</xdr:col>
      <xdr:colOff>177800</xdr:colOff>
      <xdr:row>82</xdr:row>
      <xdr:rowOff>108313</xdr:rowOff>
    </xdr:to>
    <xdr:cxnSp macro="">
      <xdr:nvCxnSpPr>
        <xdr:cNvPr id="673" name="直線コネクタ 672"/>
        <xdr:cNvCxnSpPr/>
      </xdr:nvCxnSpPr>
      <xdr:spPr>
        <a:xfrm>
          <a:off x="11282680" y="13045985"/>
          <a:ext cx="789940" cy="80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22877</xdr:rowOff>
    </xdr:from>
    <xdr:ext cx="405111" cy="259045"/>
    <xdr:sp macro="" textlink="">
      <xdr:nvSpPr>
        <xdr:cNvPr id="674" name="n_1aveValue【消防施設】&#10;有形固定資産減価償却率"/>
        <xdr:cNvSpPr txBox="1"/>
      </xdr:nvSpPr>
      <xdr:spPr>
        <a:xfrm>
          <a:off x="134372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10721</xdr:rowOff>
    </xdr:from>
    <xdr:ext cx="405111" cy="259045"/>
    <xdr:sp macro="" textlink="">
      <xdr:nvSpPr>
        <xdr:cNvPr id="675" name="n_2aveValue【消防施設】&#10;有形固定資産減価償却率"/>
        <xdr:cNvSpPr txBox="1"/>
      </xdr:nvSpPr>
      <xdr:spPr>
        <a:xfrm>
          <a:off x="12675244" y="1358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161670</xdr:rowOff>
    </xdr:from>
    <xdr:ext cx="405111" cy="259045"/>
    <xdr:sp macro="" textlink="">
      <xdr:nvSpPr>
        <xdr:cNvPr id="676" name="n_3aveValue【消防施設】&#10;有形固定資産減価償却率"/>
        <xdr:cNvSpPr txBox="1"/>
      </xdr:nvSpPr>
      <xdr:spPr>
        <a:xfrm>
          <a:off x="11900544" y="13908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8182</xdr:rowOff>
    </xdr:from>
    <xdr:ext cx="405111" cy="259045"/>
    <xdr:sp macro="" textlink="">
      <xdr:nvSpPr>
        <xdr:cNvPr id="677" name="n_4aveValue【消防施設】&#10;有形固定資産減価償却率"/>
        <xdr:cNvSpPr txBox="1"/>
      </xdr:nvSpPr>
      <xdr:spPr>
        <a:xfrm>
          <a:off x="11102984" y="1392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41746</xdr:rowOff>
    </xdr:from>
    <xdr:ext cx="405111" cy="259045"/>
    <xdr:sp macro="" textlink="">
      <xdr:nvSpPr>
        <xdr:cNvPr id="678" name="n_1mainValue【消防施設】&#10;有形固定資産減価償却率"/>
        <xdr:cNvSpPr txBox="1"/>
      </xdr:nvSpPr>
      <xdr:spPr>
        <a:xfrm>
          <a:off x="13437244" y="13620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169834</xdr:rowOff>
    </xdr:from>
    <xdr:ext cx="405111" cy="259045"/>
    <xdr:sp macro="" textlink="">
      <xdr:nvSpPr>
        <xdr:cNvPr id="679" name="n_2mainValue【消防施設】&#10;有形固定資産減価償却率"/>
        <xdr:cNvSpPr txBox="1"/>
      </xdr:nvSpPr>
      <xdr:spPr>
        <a:xfrm>
          <a:off x="12675244" y="13916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4190</xdr:rowOff>
    </xdr:from>
    <xdr:ext cx="405111" cy="259045"/>
    <xdr:sp macro="" textlink="">
      <xdr:nvSpPr>
        <xdr:cNvPr id="680" name="n_3mainValue【消防施設】&#10;有形固定資産減価償却率"/>
        <xdr:cNvSpPr txBox="1"/>
      </xdr:nvSpPr>
      <xdr:spPr>
        <a:xfrm>
          <a:off x="11900544" y="1358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33582</xdr:rowOff>
    </xdr:from>
    <xdr:ext cx="340478" cy="259045"/>
    <xdr:sp macro="" textlink="">
      <xdr:nvSpPr>
        <xdr:cNvPr id="681" name="n_4mainValue【消防施設】&#10;有形固定資産減価償却率"/>
        <xdr:cNvSpPr txBox="1"/>
      </xdr:nvSpPr>
      <xdr:spPr>
        <a:xfrm>
          <a:off x="11135301" y="127742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2" name="直線コネクタ 691"/>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3" name="テキスト ボックス 692"/>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4" name="直線コネクタ 693"/>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5" name="テキスト ボックス 694"/>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6" name="直線コネクタ 695"/>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7" name="テキスト ボックス 696"/>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8" name="直線コネクタ 697"/>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9" name="テキスト ボックス 698"/>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0" name="直線コネクタ 699"/>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1" name="テキスト ボックス 700"/>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2" name="直線コネクタ 701"/>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3" name="テキスト ボックス 702"/>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707" name="直線コネクタ 706"/>
        <xdr:cNvCxnSpPr/>
      </xdr:nvCxnSpPr>
      <xdr:spPr>
        <a:xfrm flipV="1">
          <a:off x="19509104" y="13127083"/>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708" name="【消防施設】&#10;一人当たり面積最小値テキスト"/>
        <xdr:cNvSpPr txBox="1"/>
      </xdr:nvSpPr>
      <xdr:spPr>
        <a:xfrm>
          <a:off x="19547840" y="1457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709" name="直線コネクタ 708"/>
        <xdr:cNvCxnSpPr/>
      </xdr:nvCxnSpPr>
      <xdr:spPr>
        <a:xfrm>
          <a:off x="19443700" y="145748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710" name="【消防施設】&#10;一人当たり面積最大値テキスト"/>
        <xdr:cNvSpPr txBox="1"/>
      </xdr:nvSpPr>
      <xdr:spPr>
        <a:xfrm>
          <a:off x="19547840" y="1290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711" name="直線コネクタ 710"/>
        <xdr:cNvCxnSpPr/>
      </xdr:nvCxnSpPr>
      <xdr:spPr>
        <a:xfrm>
          <a:off x="19443700" y="131270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163121</xdr:rowOff>
    </xdr:from>
    <xdr:ext cx="469744" cy="259045"/>
    <xdr:sp macro="" textlink="">
      <xdr:nvSpPr>
        <xdr:cNvPr id="712" name="【消防施設】&#10;一人当たり面積平均値テキスト"/>
        <xdr:cNvSpPr txBox="1"/>
      </xdr:nvSpPr>
      <xdr:spPr>
        <a:xfrm>
          <a:off x="19547840" y="142448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713" name="フローチャート: 判断 712"/>
        <xdr:cNvSpPr/>
      </xdr:nvSpPr>
      <xdr:spPr>
        <a:xfrm>
          <a:off x="19458940" y="143896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162016</xdr:rowOff>
    </xdr:from>
    <xdr:to>
      <xdr:col>112</xdr:col>
      <xdr:colOff>38100</xdr:colOff>
      <xdr:row>86</xdr:row>
      <xdr:rowOff>92166</xdr:rowOff>
    </xdr:to>
    <xdr:sp macro="" textlink="">
      <xdr:nvSpPr>
        <xdr:cNvPr id="714" name="フローチャート: 判断 713"/>
        <xdr:cNvSpPr/>
      </xdr:nvSpPr>
      <xdr:spPr>
        <a:xfrm>
          <a:off x="18735040" y="144114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163105</xdr:rowOff>
    </xdr:from>
    <xdr:to>
      <xdr:col>107</xdr:col>
      <xdr:colOff>101600</xdr:colOff>
      <xdr:row>86</xdr:row>
      <xdr:rowOff>93255</xdr:rowOff>
    </xdr:to>
    <xdr:sp macro="" textlink="">
      <xdr:nvSpPr>
        <xdr:cNvPr id="715" name="フローチャート: 判断 714"/>
        <xdr:cNvSpPr/>
      </xdr:nvSpPr>
      <xdr:spPr>
        <a:xfrm>
          <a:off x="17937480" y="14412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160927</xdr:rowOff>
    </xdr:from>
    <xdr:to>
      <xdr:col>102</xdr:col>
      <xdr:colOff>165100</xdr:colOff>
      <xdr:row>86</xdr:row>
      <xdr:rowOff>91077</xdr:rowOff>
    </xdr:to>
    <xdr:sp macro="" textlink="">
      <xdr:nvSpPr>
        <xdr:cNvPr id="716" name="フローチャート: 判断 715"/>
        <xdr:cNvSpPr/>
      </xdr:nvSpPr>
      <xdr:spPr>
        <a:xfrm>
          <a:off x="17162780" y="144103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3629</xdr:rowOff>
    </xdr:from>
    <xdr:to>
      <xdr:col>98</xdr:col>
      <xdr:colOff>38100</xdr:colOff>
      <xdr:row>86</xdr:row>
      <xdr:rowOff>105229</xdr:rowOff>
    </xdr:to>
    <xdr:sp macro="" textlink="">
      <xdr:nvSpPr>
        <xdr:cNvPr id="717" name="フローチャート: 判断 716"/>
        <xdr:cNvSpPr/>
      </xdr:nvSpPr>
      <xdr:spPr>
        <a:xfrm>
          <a:off x="16388080" y="144206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163105</xdr:rowOff>
    </xdr:from>
    <xdr:to>
      <xdr:col>116</xdr:col>
      <xdr:colOff>114300</xdr:colOff>
      <xdr:row>86</xdr:row>
      <xdr:rowOff>93255</xdr:rowOff>
    </xdr:to>
    <xdr:sp macro="" textlink="">
      <xdr:nvSpPr>
        <xdr:cNvPr id="723" name="楕円 722"/>
        <xdr:cNvSpPr/>
      </xdr:nvSpPr>
      <xdr:spPr>
        <a:xfrm>
          <a:off x="19458940" y="14412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118672</xdr:rowOff>
    </xdr:from>
    <xdr:ext cx="469744" cy="259045"/>
    <xdr:sp macro="" textlink="">
      <xdr:nvSpPr>
        <xdr:cNvPr id="724" name="【消防施設】&#10;一人当たり面積該当値テキスト"/>
        <xdr:cNvSpPr txBox="1"/>
      </xdr:nvSpPr>
      <xdr:spPr>
        <a:xfrm>
          <a:off x="19547840" y="1436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119562</xdr:rowOff>
    </xdr:from>
    <xdr:to>
      <xdr:col>112</xdr:col>
      <xdr:colOff>38100</xdr:colOff>
      <xdr:row>86</xdr:row>
      <xdr:rowOff>49712</xdr:rowOff>
    </xdr:to>
    <xdr:sp macro="" textlink="">
      <xdr:nvSpPr>
        <xdr:cNvPr id="725" name="楕円 724"/>
        <xdr:cNvSpPr/>
      </xdr:nvSpPr>
      <xdr:spPr>
        <a:xfrm>
          <a:off x="18735040" y="143689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170362</xdr:rowOff>
    </xdr:from>
    <xdr:to>
      <xdr:col>116</xdr:col>
      <xdr:colOff>63500</xdr:colOff>
      <xdr:row>86</xdr:row>
      <xdr:rowOff>42455</xdr:rowOff>
    </xdr:to>
    <xdr:cxnSp macro="">
      <xdr:nvCxnSpPr>
        <xdr:cNvPr id="726" name="直線コネクタ 725"/>
        <xdr:cNvCxnSpPr/>
      </xdr:nvCxnSpPr>
      <xdr:spPr>
        <a:xfrm>
          <a:off x="18778220" y="14419762"/>
          <a:ext cx="731520" cy="3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123916</xdr:rowOff>
    </xdr:from>
    <xdr:to>
      <xdr:col>107</xdr:col>
      <xdr:colOff>101600</xdr:colOff>
      <xdr:row>86</xdr:row>
      <xdr:rowOff>54066</xdr:rowOff>
    </xdr:to>
    <xdr:sp macro="" textlink="">
      <xdr:nvSpPr>
        <xdr:cNvPr id="727" name="楕円 726"/>
        <xdr:cNvSpPr/>
      </xdr:nvSpPr>
      <xdr:spPr>
        <a:xfrm>
          <a:off x="17937480" y="143733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170362</xdr:rowOff>
    </xdr:from>
    <xdr:to>
      <xdr:col>111</xdr:col>
      <xdr:colOff>177800</xdr:colOff>
      <xdr:row>86</xdr:row>
      <xdr:rowOff>3266</xdr:rowOff>
    </xdr:to>
    <xdr:cxnSp macro="">
      <xdr:nvCxnSpPr>
        <xdr:cNvPr id="728" name="直線コネクタ 727"/>
        <xdr:cNvCxnSpPr/>
      </xdr:nvCxnSpPr>
      <xdr:spPr>
        <a:xfrm flipV="1">
          <a:off x="17988280" y="14419762"/>
          <a:ext cx="78994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128270</xdr:rowOff>
    </xdr:from>
    <xdr:to>
      <xdr:col>102</xdr:col>
      <xdr:colOff>165100</xdr:colOff>
      <xdr:row>86</xdr:row>
      <xdr:rowOff>58420</xdr:rowOff>
    </xdr:to>
    <xdr:sp macro="" textlink="">
      <xdr:nvSpPr>
        <xdr:cNvPr id="729" name="楕円 728"/>
        <xdr:cNvSpPr/>
      </xdr:nvSpPr>
      <xdr:spPr>
        <a:xfrm>
          <a:off x="17162780" y="14377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3266</xdr:rowOff>
    </xdr:from>
    <xdr:to>
      <xdr:col>107</xdr:col>
      <xdr:colOff>50800</xdr:colOff>
      <xdr:row>86</xdr:row>
      <xdr:rowOff>7620</xdr:rowOff>
    </xdr:to>
    <xdr:cxnSp macro="">
      <xdr:nvCxnSpPr>
        <xdr:cNvPr id="730" name="直線コネクタ 729"/>
        <xdr:cNvCxnSpPr/>
      </xdr:nvCxnSpPr>
      <xdr:spPr>
        <a:xfrm flipV="1">
          <a:off x="17213580" y="14420306"/>
          <a:ext cx="7747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2539</xdr:rowOff>
    </xdr:from>
    <xdr:to>
      <xdr:col>98</xdr:col>
      <xdr:colOff>38100</xdr:colOff>
      <xdr:row>86</xdr:row>
      <xdr:rowOff>104139</xdr:rowOff>
    </xdr:to>
    <xdr:sp macro="" textlink="">
      <xdr:nvSpPr>
        <xdr:cNvPr id="731" name="楕円 730"/>
        <xdr:cNvSpPr/>
      </xdr:nvSpPr>
      <xdr:spPr>
        <a:xfrm>
          <a:off x="16388080" y="144195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7620</xdr:rowOff>
    </xdr:from>
    <xdr:to>
      <xdr:col>102</xdr:col>
      <xdr:colOff>114300</xdr:colOff>
      <xdr:row>86</xdr:row>
      <xdr:rowOff>53339</xdr:rowOff>
    </xdr:to>
    <xdr:cxnSp macro="">
      <xdr:nvCxnSpPr>
        <xdr:cNvPr id="732" name="直線コネクタ 731"/>
        <xdr:cNvCxnSpPr/>
      </xdr:nvCxnSpPr>
      <xdr:spPr>
        <a:xfrm flipV="1">
          <a:off x="16431260" y="14424660"/>
          <a:ext cx="78232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83293</xdr:rowOff>
    </xdr:from>
    <xdr:ext cx="469744" cy="259045"/>
    <xdr:sp macro="" textlink="">
      <xdr:nvSpPr>
        <xdr:cNvPr id="733" name="n_1aveValue【消防施設】&#10;一人当たり面積"/>
        <xdr:cNvSpPr txBox="1"/>
      </xdr:nvSpPr>
      <xdr:spPr>
        <a:xfrm>
          <a:off x="18561127" y="145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84382</xdr:rowOff>
    </xdr:from>
    <xdr:ext cx="469744" cy="259045"/>
    <xdr:sp macro="" textlink="">
      <xdr:nvSpPr>
        <xdr:cNvPr id="734" name="n_2aveValue【消防施設】&#10;一人当たり面積"/>
        <xdr:cNvSpPr txBox="1"/>
      </xdr:nvSpPr>
      <xdr:spPr>
        <a:xfrm>
          <a:off x="17776267" y="145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82204</xdr:rowOff>
    </xdr:from>
    <xdr:ext cx="469744" cy="259045"/>
    <xdr:sp macro="" textlink="">
      <xdr:nvSpPr>
        <xdr:cNvPr id="735" name="n_3aveValue【消防施設】&#10;一人当たり面積"/>
        <xdr:cNvSpPr txBox="1"/>
      </xdr:nvSpPr>
      <xdr:spPr>
        <a:xfrm>
          <a:off x="17001567" y="1449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96356</xdr:rowOff>
    </xdr:from>
    <xdr:ext cx="469744" cy="259045"/>
    <xdr:sp macro="" textlink="">
      <xdr:nvSpPr>
        <xdr:cNvPr id="736" name="n_4aveValue【消防施設】&#10;一人当たり面積"/>
        <xdr:cNvSpPr txBox="1"/>
      </xdr:nvSpPr>
      <xdr:spPr>
        <a:xfrm>
          <a:off x="16226867" y="1451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66239</xdr:rowOff>
    </xdr:from>
    <xdr:ext cx="469744" cy="259045"/>
    <xdr:sp macro="" textlink="">
      <xdr:nvSpPr>
        <xdr:cNvPr id="737" name="n_1mainValue【消防施設】&#10;一人当たり面積"/>
        <xdr:cNvSpPr txBox="1"/>
      </xdr:nvSpPr>
      <xdr:spPr>
        <a:xfrm>
          <a:off x="18561127" y="1414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70593</xdr:rowOff>
    </xdr:from>
    <xdr:ext cx="469744" cy="259045"/>
    <xdr:sp macro="" textlink="">
      <xdr:nvSpPr>
        <xdr:cNvPr id="738" name="n_2mainValue【消防施設】&#10;一人当たり面積"/>
        <xdr:cNvSpPr txBox="1"/>
      </xdr:nvSpPr>
      <xdr:spPr>
        <a:xfrm>
          <a:off x="17776267" y="1415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74947</xdr:rowOff>
    </xdr:from>
    <xdr:ext cx="469744" cy="259045"/>
    <xdr:sp macro="" textlink="">
      <xdr:nvSpPr>
        <xdr:cNvPr id="739" name="n_3mainValue【消防施設】&#10;一人当たり面積"/>
        <xdr:cNvSpPr txBox="1"/>
      </xdr:nvSpPr>
      <xdr:spPr>
        <a:xfrm>
          <a:off x="1700156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120666</xdr:rowOff>
    </xdr:from>
    <xdr:ext cx="469744" cy="259045"/>
    <xdr:sp macro="" textlink="">
      <xdr:nvSpPr>
        <xdr:cNvPr id="740" name="n_4mainValue【消防施設】&#10;一人当たり面積"/>
        <xdr:cNvSpPr txBox="1"/>
      </xdr:nvSpPr>
      <xdr:spPr>
        <a:xfrm>
          <a:off x="16226867" y="1420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766" name="直線コネクタ 765"/>
        <xdr:cNvCxnSpPr/>
      </xdr:nvCxnSpPr>
      <xdr:spPr>
        <a:xfrm flipV="1">
          <a:off x="14375764" y="1678305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67" name="【庁舎】&#10;有形固定資産減価償却率最小値テキスト"/>
        <xdr:cNvSpPr txBox="1"/>
      </xdr:nvSpPr>
      <xdr:spPr>
        <a:xfrm>
          <a:off x="14414500" y="183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68" name="直線コネクタ 767"/>
        <xdr:cNvCxnSpPr/>
      </xdr:nvCxnSpPr>
      <xdr:spPr>
        <a:xfrm>
          <a:off x="14287500" y="1830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769" name="【庁舎】&#10;有形固定資産減価償却率最大値テキスト"/>
        <xdr:cNvSpPr txBox="1"/>
      </xdr:nvSpPr>
      <xdr:spPr>
        <a:xfrm>
          <a:off x="14414500" y="165658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70" name="直線コネクタ 769"/>
        <xdr:cNvCxnSpPr/>
      </xdr:nvCxnSpPr>
      <xdr:spPr>
        <a:xfrm>
          <a:off x="14287500" y="16783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771" name="【庁舎】&#10;有形固定資産減価償却率平均値テキスト"/>
        <xdr:cNvSpPr txBox="1"/>
      </xdr:nvSpPr>
      <xdr:spPr>
        <a:xfrm>
          <a:off x="14414500" y="17357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772" name="フローチャート: 判断 771"/>
        <xdr:cNvSpPr/>
      </xdr:nvSpPr>
      <xdr:spPr>
        <a:xfrm>
          <a:off x="14325600" y="1750241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46627</xdr:rowOff>
    </xdr:from>
    <xdr:to>
      <xdr:col>81</xdr:col>
      <xdr:colOff>101600</xdr:colOff>
      <xdr:row>104</xdr:row>
      <xdr:rowOff>148227</xdr:rowOff>
    </xdr:to>
    <xdr:sp macro="" textlink="">
      <xdr:nvSpPr>
        <xdr:cNvPr id="773" name="フローチャート: 判断 772"/>
        <xdr:cNvSpPr/>
      </xdr:nvSpPr>
      <xdr:spPr>
        <a:xfrm>
          <a:off x="13578840" y="17481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774" name="フローチャート: 判断 773"/>
        <xdr:cNvSpPr/>
      </xdr:nvSpPr>
      <xdr:spPr>
        <a:xfrm>
          <a:off x="1280414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75" name="フローチャート: 判断 774"/>
        <xdr:cNvSpPr/>
      </xdr:nvSpPr>
      <xdr:spPr>
        <a:xfrm>
          <a:off x="12029440" y="176080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776" name="フローチャート: 判断 775"/>
        <xdr:cNvSpPr/>
      </xdr:nvSpPr>
      <xdr:spPr>
        <a:xfrm>
          <a:off x="11231880" y="1764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87449</xdr:rowOff>
    </xdr:from>
    <xdr:to>
      <xdr:col>85</xdr:col>
      <xdr:colOff>177800</xdr:colOff>
      <xdr:row>109</xdr:row>
      <xdr:rowOff>17599</xdr:rowOff>
    </xdr:to>
    <xdr:sp macro="" textlink="">
      <xdr:nvSpPr>
        <xdr:cNvPr id="782" name="楕円 781"/>
        <xdr:cNvSpPr/>
      </xdr:nvSpPr>
      <xdr:spPr>
        <a:xfrm>
          <a:off x="14325600" y="1819256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2376</xdr:rowOff>
    </xdr:from>
    <xdr:ext cx="405111" cy="259045"/>
    <xdr:sp macro="" textlink="">
      <xdr:nvSpPr>
        <xdr:cNvPr id="783" name="【庁舎】&#10;有形固定資産減価償却率該当値テキスト"/>
        <xdr:cNvSpPr txBox="1"/>
      </xdr:nvSpPr>
      <xdr:spPr>
        <a:xfrm>
          <a:off x="14414500" y="18107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64588</xdr:rowOff>
    </xdr:from>
    <xdr:to>
      <xdr:col>81</xdr:col>
      <xdr:colOff>101600</xdr:colOff>
      <xdr:row>108</xdr:row>
      <xdr:rowOff>166188</xdr:rowOff>
    </xdr:to>
    <xdr:sp macro="" textlink="">
      <xdr:nvSpPr>
        <xdr:cNvPr id="784" name="楕円 783"/>
        <xdr:cNvSpPr/>
      </xdr:nvSpPr>
      <xdr:spPr>
        <a:xfrm>
          <a:off x="1357884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115388</xdr:rowOff>
    </xdr:from>
    <xdr:to>
      <xdr:col>85</xdr:col>
      <xdr:colOff>127000</xdr:colOff>
      <xdr:row>108</xdr:row>
      <xdr:rowOff>138249</xdr:rowOff>
    </xdr:to>
    <xdr:cxnSp macro="">
      <xdr:nvCxnSpPr>
        <xdr:cNvPr id="785" name="直線コネクタ 784"/>
        <xdr:cNvCxnSpPr/>
      </xdr:nvCxnSpPr>
      <xdr:spPr>
        <a:xfrm>
          <a:off x="13629640" y="18220508"/>
          <a:ext cx="74676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59689</xdr:rowOff>
    </xdr:from>
    <xdr:to>
      <xdr:col>76</xdr:col>
      <xdr:colOff>165100</xdr:colOff>
      <xdr:row>108</xdr:row>
      <xdr:rowOff>161289</xdr:rowOff>
    </xdr:to>
    <xdr:sp macro="" textlink="">
      <xdr:nvSpPr>
        <xdr:cNvPr id="786" name="楕円 785"/>
        <xdr:cNvSpPr/>
      </xdr:nvSpPr>
      <xdr:spPr>
        <a:xfrm>
          <a:off x="12804140" y="1816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110489</xdr:rowOff>
    </xdr:from>
    <xdr:to>
      <xdr:col>81</xdr:col>
      <xdr:colOff>50800</xdr:colOff>
      <xdr:row>108</xdr:row>
      <xdr:rowOff>115388</xdr:rowOff>
    </xdr:to>
    <xdr:cxnSp macro="">
      <xdr:nvCxnSpPr>
        <xdr:cNvPr id="787" name="直線コネクタ 786"/>
        <xdr:cNvCxnSpPr/>
      </xdr:nvCxnSpPr>
      <xdr:spPr>
        <a:xfrm>
          <a:off x="12854940" y="18215609"/>
          <a:ext cx="7747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46627</xdr:rowOff>
    </xdr:from>
    <xdr:to>
      <xdr:col>72</xdr:col>
      <xdr:colOff>38100</xdr:colOff>
      <xdr:row>108</xdr:row>
      <xdr:rowOff>148227</xdr:rowOff>
    </xdr:to>
    <xdr:sp macro="" textlink="">
      <xdr:nvSpPr>
        <xdr:cNvPr id="788" name="楕円 787"/>
        <xdr:cNvSpPr/>
      </xdr:nvSpPr>
      <xdr:spPr>
        <a:xfrm>
          <a:off x="12029440" y="181517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97427</xdr:rowOff>
    </xdr:from>
    <xdr:to>
      <xdr:col>76</xdr:col>
      <xdr:colOff>114300</xdr:colOff>
      <xdr:row>108</xdr:row>
      <xdr:rowOff>110489</xdr:rowOff>
    </xdr:to>
    <xdr:cxnSp macro="">
      <xdr:nvCxnSpPr>
        <xdr:cNvPr id="789" name="直線コネクタ 788"/>
        <xdr:cNvCxnSpPr/>
      </xdr:nvCxnSpPr>
      <xdr:spPr>
        <a:xfrm>
          <a:off x="12072620" y="18202547"/>
          <a:ext cx="78232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20501</xdr:rowOff>
    </xdr:from>
    <xdr:to>
      <xdr:col>67</xdr:col>
      <xdr:colOff>101600</xdr:colOff>
      <xdr:row>108</xdr:row>
      <xdr:rowOff>122101</xdr:rowOff>
    </xdr:to>
    <xdr:sp macro="" textlink="">
      <xdr:nvSpPr>
        <xdr:cNvPr id="790" name="楕円 789"/>
        <xdr:cNvSpPr/>
      </xdr:nvSpPr>
      <xdr:spPr>
        <a:xfrm>
          <a:off x="1123188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71301</xdr:rowOff>
    </xdr:from>
    <xdr:to>
      <xdr:col>71</xdr:col>
      <xdr:colOff>177800</xdr:colOff>
      <xdr:row>108</xdr:row>
      <xdr:rowOff>97427</xdr:rowOff>
    </xdr:to>
    <xdr:cxnSp macro="">
      <xdr:nvCxnSpPr>
        <xdr:cNvPr id="791" name="直線コネクタ 790"/>
        <xdr:cNvCxnSpPr/>
      </xdr:nvCxnSpPr>
      <xdr:spPr>
        <a:xfrm>
          <a:off x="11282680" y="18176421"/>
          <a:ext cx="78994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164754</xdr:rowOff>
    </xdr:from>
    <xdr:ext cx="405111" cy="259045"/>
    <xdr:sp macro="" textlink="">
      <xdr:nvSpPr>
        <xdr:cNvPr id="792" name="n_1aveValue【庁舎】&#10;有形固定資産減価償却率"/>
        <xdr:cNvSpPr txBox="1"/>
      </xdr:nvSpPr>
      <xdr:spPr>
        <a:xfrm>
          <a:off x="13437244" y="1726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793" name="n_2aveValue【庁舎】&#10;有形固定資産減価償却率"/>
        <xdr:cNvSpPr txBox="1"/>
      </xdr:nvSpPr>
      <xdr:spPr>
        <a:xfrm>
          <a:off x="12675244" y="174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794" name="n_3aveValue【庁舎】&#10;有形固定資産減価償却率"/>
        <xdr:cNvSpPr txBox="1"/>
      </xdr:nvSpPr>
      <xdr:spPr>
        <a:xfrm>
          <a:off x="11900544" y="1739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158222</xdr:rowOff>
    </xdr:from>
    <xdr:ext cx="405111" cy="259045"/>
    <xdr:sp macro="" textlink="">
      <xdr:nvSpPr>
        <xdr:cNvPr id="795" name="n_4aveValue【庁舎】&#10;有形固定資産減価償却率"/>
        <xdr:cNvSpPr txBox="1"/>
      </xdr:nvSpPr>
      <xdr:spPr>
        <a:xfrm>
          <a:off x="11102984" y="174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157315</xdr:rowOff>
    </xdr:from>
    <xdr:ext cx="405111" cy="259045"/>
    <xdr:sp macro="" textlink="">
      <xdr:nvSpPr>
        <xdr:cNvPr id="796" name="n_1mainValue【庁舎】&#10;有形固定資産減価償却率"/>
        <xdr:cNvSpPr txBox="1"/>
      </xdr:nvSpPr>
      <xdr:spPr>
        <a:xfrm>
          <a:off x="134372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152416</xdr:rowOff>
    </xdr:from>
    <xdr:ext cx="405111" cy="259045"/>
    <xdr:sp macro="" textlink="">
      <xdr:nvSpPr>
        <xdr:cNvPr id="797" name="n_2mainValue【庁舎】&#10;有形固定資産減価償却率"/>
        <xdr:cNvSpPr txBox="1"/>
      </xdr:nvSpPr>
      <xdr:spPr>
        <a:xfrm>
          <a:off x="12675244" y="18257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139354</xdr:rowOff>
    </xdr:from>
    <xdr:ext cx="405111" cy="259045"/>
    <xdr:sp macro="" textlink="">
      <xdr:nvSpPr>
        <xdr:cNvPr id="798" name="n_3mainValue【庁舎】&#10;有形固定資産減価償却率"/>
        <xdr:cNvSpPr txBox="1"/>
      </xdr:nvSpPr>
      <xdr:spPr>
        <a:xfrm>
          <a:off x="11900544" y="1824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113228</xdr:rowOff>
    </xdr:from>
    <xdr:ext cx="405111" cy="259045"/>
    <xdr:sp macro="" textlink="">
      <xdr:nvSpPr>
        <xdr:cNvPr id="799" name="n_4mainValue【庁舎】&#10;有形固定資産減価償却率"/>
        <xdr:cNvSpPr txBox="1"/>
      </xdr:nvSpPr>
      <xdr:spPr>
        <a:xfrm>
          <a:off x="1110298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823" name="直線コネクタ 822"/>
        <xdr:cNvCxnSpPr/>
      </xdr:nvCxnSpPr>
      <xdr:spPr>
        <a:xfrm flipV="1">
          <a:off x="19509104" y="16979646"/>
          <a:ext cx="0" cy="125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824" name="【庁舎】&#10;一人当たり面積最小値テキスト"/>
        <xdr:cNvSpPr txBox="1"/>
      </xdr:nvSpPr>
      <xdr:spPr>
        <a:xfrm>
          <a:off x="19547840" y="182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825" name="直線コネクタ 824"/>
        <xdr:cNvCxnSpPr/>
      </xdr:nvCxnSpPr>
      <xdr:spPr>
        <a:xfrm>
          <a:off x="19443700" y="182392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826" name="【庁舎】&#10;一人当たり面積最大値テキスト"/>
        <xdr:cNvSpPr txBox="1"/>
      </xdr:nvSpPr>
      <xdr:spPr>
        <a:xfrm>
          <a:off x="19547840" y="16762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827" name="直線コネクタ 826"/>
        <xdr:cNvCxnSpPr/>
      </xdr:nvCxnSpPr>
      <xdr:spPr>
        <a:xfrm>
          <a:off x="19443700" y="169796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55135</xdr:rowOff>
    </xdr:from>
    <xdr:ext cx="469744" cy="259045"/>
    <xdr:sp macro="" textlink="">
      <xdr:nvSpPr>
        <xdr:cNvPr id="828" name="【庁舎】&#10;一人当たり面積平均値テキスト"/>
        <xdr:cNvSpPr txBox="1"/>
      </xdr:nvSpPr>
      <xdr:spPr>
        <a:xfrm>
          <a:off x="19547840" y="17824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829" name="フローチャート: 判断 828"/>
        <xdr:cNvSpPr/>
      </xdr:nvSpPr>
      <xdr:spPr>
        <a:xfrm>
          <a:off x="19458940" y="1796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70358</xdr:rowOff>
    </xdr:from>
    <xdr:to>
      <xdr:col>112</xdr:col>
      <xdr:colOff>38100</xdr:colOff>
      <xdr:row>108</xdr:row>
      <xdr:rowOff>508</xdr:rowOff>
    </xdr:to>
    <xdr:sp macro="" textlink="">
      <xdr:nvSpPr>
        <xdr:cNvPr id="830" name="フローチャート: 判断 829"/>
        <xdr:cNvSpPr/>
      </xdr:nvSpPr>
      <xdr:spPr>
        <a:xfrm>
          <a:off x="18735040" y="180078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84837</xdr:rowOff>
    </xdr:from>
    <xdr:to>
      <xdr:col>107</xdr:col>
      <xdr:colOff>101600</xdr:colOff>
      <xdr:row>108</xdr:row>
      <xdr:rowOff>14987</xdr:rowOff>
    </xdr:to>
    <xdr:sp macro="" textlink="">
      <xdr:nvSpPr>
        <xdr:cNvPr id="831" name="フローチャート: 判断 830"/>
        <xdr:cNvSpPr/>
      </xdr:nvSpPr>
      <xdr:spPr>
        <a:xfrm>
          <a:off x="17937480" y="180223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87122</xdr:rowOff>
    </xdr:from>
    <xdr:to>
      <xdr:col>102</xdr:col>
      <xdr:colOff>165100</xdr:colOff>
      <xdr:row>108</xdr:row>
      <xdr:rowOff>17272</xdr:rowOff>
    </xdr:to>
    <xdr:sp macro="" textlink="">
      <xdr:nvSpPr>
        <xdr:cNvPr id="832" name="フローチャート: 判断 831"/>
        <xdr:cNvSpPr/>
      </xdr:nvSpPr>
      <xdr:spPr>
        <a:xfrm>
          <a:off x="17162780" y="180246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49785</xdr:rowOff>
    </xdr:from>
    <xdr:to>
      <xdr:col>98</xdr:col>
      <xdr:colOff>38100</xdr:colOff>
      <xdr:row>107</xdr:row>
      <xdr:rowOff>151385</xdr:rowOff>
    </xdr:to>
    <xdr:sp macro="" textlink="">
      <xdr:nvSpPr>
        <xdr:cNvPr id="833" name="フローチャート: 判断 832"/>
        <xdr:cNvSpPr/>
      </xdr:nvSpPr>
      <xdr:spPr>
        <a:xfrm>
          <a:off x="16388080" y="179872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56642</xdr:rowOff>
    </xdr:from>
    <xdr:to>
      <xdr:col>116</xdr:col>
      <xdr:colOff>114300</xdr:colOff>
      <xdr:row>107</xdr:row>
      <xdr:rowOff>158242</xdr:rowOff>
    </xdr:to>
    <xdr:sp macro="" textlink="">
      <xdr:nvSpPr>
        <xdr:cNvPr id="839" name="楕円 838"/>
        <xdr:cNvSpPr/>
      </xdr:nvSpPr>
      <xdr:spPr>
        <a:xfrm>
          <a:off x="19458940" y="1799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35069</xdr:rowOff>
    </xdr:from>
    <xdr:ext cx="469744" cy="259045"/>
    <xdr:sp macro="" textlink="">
      <xdr:nvSpPr>
        <xdr:cNvPr id="840" name="【庁舎】&#10;一人当たり面積該当値テキスト"/>
        <xdr:cNvSpPr txBox="1"/>
      </xdr:nvSpPr>
      <xdr:spPr>
        <a:xfrm>
          <a:off x="19547840" y="1797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51308</xdr:rowOff>
    </xdr:from>
    <xdr:to>
      <xdr:col>112</xdr:col>
      <xdr:colOff>38100</xdr:colOff>
      <xdr:row>107</xdr:row>
      <xdr:rowOff>152908</xdr:rowOff>
    </xdr:to>
    <xdr:sp macro="" textlink="">
      <xdr:nvSpPr>
        <xdr:cNvPr id="841" name="楕円 840"/>
        <xdr:cNvSpPr/>
      </xdr:nvSpPr>
      <xdr:spPr>
        <a:xfrm>
          <a:off x="18735040" y="179887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102108</xdr:rowOff>
    </xdr:from>
    <xdr:to>
      <xdr:col>116</xdr:col>
      <xdr:colOff>63500</xdr:colOff>
      <xdr:row>107</xdr:row>
      <xdr:rowOff>107442</xdr:rowOff>
    </xdr:to>
    <xdr:cxnSp macro="">
      <xdr:nvCxnSpPr>
        <xdr:cNvPr id="842" name="直線コネクタ 841"/>
        <xdr:cNvCxnSpPr/>
      </xdr:nvCxnSpPr>
      <xdr:spPr>
        <a:xfrm>
          <a:off x="18778220" y="18039588"/>
          <a:ext cx="73152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57404</xdr:rowOff>
    </xdr:from>
    <xdr:to>
      <xdr:col>107</xdr:col>
      <xdr:colOff>101600</xdr:colOff>
      <xdr:row>107</xdr:row>
      <xdr:rowOff>159004</xdr:rowOff>
    </xdr:to>
    <xdr:sp macro="" textlink="">
      <xdr:nvSpPr>
        <xdr:cNvPr id="843" name="楕円 842"/>
        <xdr:cNvSpPr/>
      </xdr:nvSpPr>
      <xdr:spPr>
        <a:xfrm>
          <a:off x="17937480" y="1799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102108</xdr:rowOff>
    </xdr:from>
    <xdr:to>
      <xdr:col>111</xdr:col>
      <xdr:colOff>177800</xdr:colOff>
      <xdr:row>107</xdr:row>
      <xdr:rowOff>108204</xdr:rowOff>
    </xdr:to>
    <xdr:cxnSp macro="">
      <xdr:nvCxnSpPr>
        <xdr:cNvPr id="844" name="直線コネクタ 843"/>
        <xdr:cNvCxnSpPr/>
      </xdr:nvCxnSpPr>
      <xdr:spPr>
        <a:xfrm flipV="1">
          <a:off x="17988280" y="18039588"/>
          <a:ext cx="78994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62737</xdr:rowOff>
    </xdr:from>
    <xdr:to>
      <xdr:col>102</xdr:col>
      <xdr:colOff>165100</xdr:colOff>
      <xdr:row>107</xdr:row>
      <xdr:rowOff>164337</xdr:rowOff>
    </xdr:to>
    <xdr:sp macro="" textlink="">
      <xdr:nvSpPr>
        <xdr:cNvPr id="845" name="楕円 844"/>
        <xdr:cNvSpPr/>
      </xdr:nvSpPr>
      <xdr:spPr>
        <a:xfrm>
          <a:off x="17162780" y="1800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108204</xdr:rowOff>
    </xdr:from>
    <xdr:to>
      <xdr:col>107</xdr:col>
      <xdr:colOff>50800</xdr:colOff>
      <xdr:row>107</xdr:row>
      <xdr:rowOff>113537</xdr:rowOff>
    </xdr:to>
    <xdr:cxnSp macro="">
      <xdr:nvCxnSpPr>
        <xdr:cNvPr id="846" name="直線コネクタ 845"/>
        <xdr:cNvCxnSpPr/>
      </xdr:nvCxnSpPr>
      <xdr:spPr>
        <a:xfrm flipV="1">
          <a:off x="17213580" y="18045684"/>
          <a:ext cx="7747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66548</xdr:rowOff>
    </xdr:from>
    <xdr:to>
      <xdr:col>98</xdr:col>
      <xdr:colOff>38100</xdr:colOff>
      <xdr:row>107</xdr:row>
      <xdr:rowOff>168148</xdr:rowOff>
    </xdr:to>
    <xdr:sp macro="" textlink="">
      <xdr:nvSpPr>
        <xdr:cNvPr id="847" name="楕円 846"/>
        <xdr:cNvSpPr/>
      </xdr:nvSpPr>
      <xdr:spPr>
        <a:xfrm>
          <a:off x="16388080" y="180040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113537</xdr:rowOff>
    </xdr:from>
    <xdr:to>
      <xdr:col>102</xdr:col>
      <xdr:colOff>114300</xdr:colOff>
      <xdr:row>107</xdr:row>
      <xdr:rowOff>117348</xdr:rowOff>
    </xdr:to>
    <xdr:cxnSp macro="">
      <xdr:nvCxnSpPr>
        <xdr:cNvPr id="848" name="直線コネクタ 847"/>
        <xdr:cNvCxnSpPr/>
      </xdr:nvCxnSpPr>
      <xdr:spPr>
        <a:xfrm flipV="1">
          <a:off x="16431260" y="18051017"/>
          <a:ext cx="7823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163085</xdr:rowOff>
    </xdr:from>
    <xdr:ext cx="469744" cy="259045"/>
    <xdr:sp macro="" textlink="">
      <xdr:nvSpPr>
        <xdr:cNvPr id="849" name="n_1aveValue【庁舎】&#10;一人当たり面積"/>
        <xdr:cNvSpPr txBox="1"/>
      </xdr:nvSpPr>
      <xdr:spPr>
        <a:xfrm>
          <a:off x="18561127" y="18100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6114</xdr:rowOff>
    </xdr:from>
    <xdr:ext cx="469744" cy="259045"/>
    <xdr:sp macro="" textlink="">
      <xdr:nvSpPr>
        <xdr:cNvPr id="850" name="n_2aveValue【庁舎】&#10;一人当たり面積"/>
        <xdr:cNvSpPr txBox="1"/>
      </xdr:nvSpPr>
      <xdr:spPr>
        <a:xfrm>
          <a:off x="17776267" y="1811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8399</xdr:rowOff>
    </xdr:from>
    <xdr:ext cx="469744" cy="259045"/>
    <xdr:sp macro="" textlink="">
      <xdr:nvSpPr>
        <xdr:cNvPr id="851" name="n_3aveValue【庁舎】&#10;一人当たり面積"/>
        <xdr:cNvSpPr txBox="1"/>
      </xdr:nvSpPr>
      <xdr:spPr>
        <a:xfrm>
          <a:off x="17001567" y="1811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167912</xdr:rowOff>
    </xdr:from>
    <xdr:ext cx="469744" cy="259045"/>
    <xdr:sp macro="" textlink="">
      <xdr:nvSpPr>
        <xdr:cNvPr id="852" name="n_4aveValue【庁舎】&#10;一人当たり面積"/>
        <xdr:cNvSpPr txBox="1"/>
      </xdr:nvSpPr>
      <xdr:spPr>
        <a:xfrm>
          <a:off x="16226867" y="1777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169435</xdr:rowOff>
    </xdr:from>
    <xdr:ext cx="469744" cy="259045"/>
    <xdr:sp macro="" textlink="">
      <xdr:nvSpPr>
        <xdr:cNvPr id="853" name="n_1mainValue【庁舎】&#10;一人当たり面積"/>
        <xdr:cNvSpPr txBox="1"/>
      </xdr:nvSpPr>
      <xdr:spPr>
        <a:xfrm>
          <a:off x="18561127" y="1777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4081</xdr:rowOff>
    </xdr:from>
    <xdr:ext cx="469744" cy="259045"/>
    <xdr:sp macro="" textlink="">
      <xdr:nvSpPr>
        <xdr:cNvPr id="854" name="n_2mainValue【庁舎】&#10;一人当たり面積"/>
        <xdr:cNvSpPr txBox="1"/>
      </xdr:nvSpPr>
      <xdr:spPr>
        <a:xfrm>
          <a:off x="17776267" y="1777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9414</xdr:rowOff>
    </xdr:from>
    <xdr:ext cx="469744" cy="259045"/>
    <xdr:sp macro="" textlink="">
      <xdr:nvSpPr>
        <xdr:cNvPr id="855" name="n_3mainValue【庁舎】&#10;一人当たり面積"/>
        <xdr:cNvSpPr txBox="1"/>
      </xdr:nvSpPr>
      <xdr:spPr>
        <a:xfrm>
          <a:off x="17001567" y="1777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159275</xdr:rowOff>
    </xdr:from>
    <xdr:ext cx="469744" cy="259045"/>
    <xdr:sp macro="" textlink="">
      <xdr:nvSpPr>
        <xdr:cNvPr id="856" name="n_4mainValue【庁舎】&#10;一人当たり面積"/>
        <xdr:cNvSpPr txBox="1"/>
      </xdr:nvSpPr>
      <xdr:spPr>
        <a:xfrm>
          <a:off x="16226867" y="1809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類似団体内平均値と比較して特に高くなっているのは庁舎、福祉施設である。特に庁舎は９５．８％と類似団体内平均値の５２．６％と比較して非常に高くなっているが、これは市役所本庁舎が昭和３０年代に建設され築６０年以上経過しているためである。今後、本庁舎の建て替えを予定しているが、財源の確保が大きな課題となっている。また、その他施設も老朽化が進んでいるため、個別施設計画に基づき、老朽化対策に取り組んでいく。</a:t>
          </a:r>
        </a:p>
        <a:p>
          <a:r>
            <a:rPr kumimoji="1" lang="ja-JP" altLang="en-US" sz="1300">
              <a:latin typeface="ＭＳ Ｐゴシック" panose="020B0600070205080204" pitchFamily="50" charset="-128"/>
              <a:ea typeface="ＭＳ Ｐゴシック" panose="020B0600070205080204" pitchFamily="50" charset="-128"/>
            </a:rPr>
            <a:t>　施設全体としては、有形固定資産減価償却率は類似団体内平均値と比較して高い傾向にあり、今後も継続して施設の老朽化対策に取り組んでいく必要がある。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11965975</v>
      </c>
      <c r="BO4" s="433"/>
      <c r="BP4" s="433"/>
      <c r="BQ4" s="433"/>
      <c r="BR4" s="433"/>
      <c r="BS4" s="433"/>
      <c r="BT4" s="433"/>
      <c r="BU4" s="434"/>
      <c r="BV4" s="432">
        <v>10465622</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5.3</v>
      </c>
      <c r="CU4" s="439"/>
      <c r="CV4" s="439"/>
      <c r="CW4" s="439"/>
      <c r="CX4" s="439"/>
      <c r="CY4" s="439"/>
      <c r="CZ4" s="439"/>
      <c r="DA4" s="440"/>
      <c r="DB4" s="438">
        <v>4.5</v>
      </c>
      <c r="DC4" s="439"/>
      <c r="DD4" s="439"/>
      <c r="DE4" s="439"/>
      <c r="DF4" s="439"/>
      <c r="DG4" s="439"/>
      <c r="DH4" s="439"/>
      <c r="DI4" s="440"/>
      <c r="DJ4" s="186"/>
      <c r="DK4" s="186"/>
      <c r="DL4" s="186"/>
      <c r="DM4" s="186"/>
      <c r="DN4" s="186"/>
      <c r="DO4" s="186"/>
    </row>
    <row r="5" spans="1:119" ht="18.75"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11598684</v>
      </c>
      <c r="BO5" s="470"/>
      <c r="BP5" s="470"/>
      <c r="BQ5" s="470"/>
      <c r="BR5" s="470"/>
      <c r="BS5" s="470"/>
      <c r="BT5" s="470"/>
      <c r="BU5" s="471"/>
      <c r="BV5" s="469">
        <v>10200522</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96.6</v>
      </c>
      <c r="CU5" s="467"/>
      <c r="CV5" s="467"/>
      <c r="CW5" s="467"/>
      <c r="CX5" s="467"/>
      <c r="CY5" s="467"/>
      <c r="CZ5" s="467"/>
      <c r="DA5" s="468"/>
      <c r="DB5" s="466">
        <v>97.7</v>
      </c>
      <c r="DC5" s="467"/>
      <c r="DD5" s="467"/>
      <c r="DE5" s="467"/>
      <c r="DF5" s="467"/>
      <c r="DG5" s="467"/>
      <c r="DH5" s="467"/>
      <c r="DI5" s="468"/>
      <c r="DJ5" s="186"/>
      <c r="DK5" s="186"/>
      <c r="DL5" s="186"/>
      <c r="DM5" s="186"/>
      <c r="DN5" s="186"/>
      <c r="DO5" s="186"/>
    </row>
    <row r="6" spans="1:119" ht="18.75" customHeight="1" x14ac:dyDescent="0.2">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367291</v>
      </c>
      <c r="BO6" s="470"/>
      <c r="BP6" s="470"/>
      <c r="BQ6" s="470"/>
      <c r="BR6" s="470"/>
      <c r="BS6" s="470"/>
      <c r="BT6" s="470"/>
      <c r="BU6" s="471"/>
      <c r="BV6" s="469">
        <v>265100</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100.7</v>
      </c>
      <c r="CU6" s="507"/>
      <c r="CV6" s="507"/>
      <c r="CW6" s="507"/>
      <c r="CX6" s="507"/>
      <c r="CY6" s="507"/>
      <c r="CZ6" s="507"/>
      <c r="DA6" s="508"/>
      <c r="DB6" s="506">
        <v>101.8</v>
      </c>
      <c r="DC6" s="507"/>
      <c r="DD6" s="507"/>
      <c r="DE6" s="507"/>
      <c r="DF6" s="507"/>
      <c r="DG6" s="507"/>
      <c r="DH6" s="507"/>
      <c r="DI6" s="508"/>
      <c r="DJ6" s="186"/>
      <c r="DK6" s="186"/>
      <c r="DL6" s="186"/>
      <c r="DM6" s="186"/>
      <c r="DN6" s="186"/>
      <c r="DO6" s="186"/>
    </row>
    <row r="7" spans="1:119" ht="18.75"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64504</v>
      </c>
      <c r="BO7" s="470"/>
      <c r="BP7" s="470"/>
      <c r="BQ7" s="470"/>
      <c r="BR7" s="470"/>
      <c r="BS7" s="470"/>
      <c r="BT7" s="470"/>
      <c r="BU7" s="471"/>
      <c r="BV7" s="469">
        <v>13493</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5755498</v>
      </c>
      <c r="CU7" s="470"/>
      <c r="CV7" s="470"/>
      <c r="CW7" s="470"/>
      <c r="CX7" s="470"/>
      <c r="CY7" s="470"/>
      <c r="CZ7" s="470"/>
      <c r="DA7" s="471"/>
      <c r="DB7" s="469">
        <v>5569471</v>
      </c>
      <c r="DC7" s="470"/>
      <c r="DD7" s="470"/>
      <c r="DE7" s="470"/>
      <c r="DF7" s="470"/>
      <c r="DG7" s="470"/>
      <c r="DH7" s="470"/>
      <c r="DI7" s="471"/>
      <c r="DJ7" s="186"/>
      <c r="DK7" s="186"/>
      <c r="DL7" s="186"/>
      <c r="DM7" s="186"/>
      <c r="DN7" s="186"/>
      <c r="DO7" s="186"/>
    </row>
    <row r="8" spans="1:119" ht="18.75"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302787</v>
      </c>
      <c r="BO8" s="470"/>
      <c r="BP8" s="470"/>
      <c r="BQ8" s="470"/>
      <c r="BR8" s="470"/>
      <c r="BS8" s="470"/>
      <c r="BT8" s="470"/>
      <c r="BU8" s="471"/>
      <c r="BV8" s="469">
        <v>251607</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0.42</v>
      </c>
      <c r="CU8" s="510"/>
      <c r="CV8" s="510"/>
      <c r="CW8" s="510"/>
      <c r="CX8" s="510"/>
      <c r="CY8" s="510"/>
      <c r="CZ8" s="510"/>
      <c r="DA8" s="511"/>
      <c r="DB8" s="509">
        <v>0.42</v>
      </c>
      <c r="DC8" s="510"/>
      <c r="DD8" s="510"/>
      <c r="DE8" s="510"/>
      <c r="DF8" s="510"/>
      <c r="DG8" s="510"/>
      <c r="DH8" s="510"/>
      <c r="DI8" s="511"/>
      <c r="DJ8" s="186"/>
      <c r="DK8" s="186"/>
      <c r="DL8" s="186"/>
      <c r="DM8" s="186"/>
      <c r="DN8" s="186"/>
      <c r="DO8" s="186"/>
    </row>
    <row r="9" spans="1:119" ht="18.75" customHeight="1" thickBot="1" x14ac:dyDescent="0.25">
      <c r="A9" s="187"/>
      <c r="B9" s="463" t="s">
        <v>112</v>
      </c>
      <c r="C9" s="464"/>
      <c r="D9" s="464"/>
      <c r="E9" s="464"/>
      <c r="F9" s="464"/>
      <c r="G9" s="464"/>
      <c r="H9" s="464"/>
      <c r="I9" s="464"/>
      <c r="J9" s="464"/>
      <c r="K9" s="512"/>
      <c r="L9" s="513" t="s">
        <v>113</v>
      </c>
      <c r="M9" s="514"/>
      <c r="N9" s="514"/>
      <c r="O9" s="514"/>
      <c r="P9" s="514"/>
      <c r="Q9" s="515"/>
      <c r="R9" s="516">
        <v>16100</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109</v>
      </c>
      <c r="AV9" s="502"/>
      <c r="AW9" s="502"/>
      <c r="AX9" s="502"/>
      <c r="AY9" s="503" t="s">
        <v>116</v>
      </c>
      <c r="AZ9" s="504"/>
      <c r="BA9" s="504"/>
      <c r="BB9" s="504"/>
      <c r="BC9" s="504"/>
      <c r="BD9" s="504"/>
      <c r="BE9" s="504"/>
      <c r="BF9" s="504"/>
      <c r="BG9" s="504"/>
      <c r="BH9" s="504"/>
      <c r="BI9" s="504"/>
      <c r="BJ9" s="504"/>
      <c r="BK9" s="504"/>
      <c r="BL9" s="504"/>
      <c r="BM9" s="505"/>
      <c r="BN9" s="469">
        <v>51180</v>
      </c>
      <c r="BO9" s="470"/>
      <c r="BP9" s="470"/>
      <c r="BQ9" s="470"/>
      <c r="BR9" s="470"/>
      <c r="BS9" s="470"/>
      <c r="BT9" s="470"/>
      <c r="BU9" s="471"/>
      <c r="BV9" s="469">
        <v>-10491</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17.399999999999999</v>
      </c>
      <c r="CU9" s="467"/>
      <c r="CV9" s="467"/>
      <c r="CW9" s="467"/>
      <c r="CX9" s="467"/>
      <c r="CY9" s="467"/>
      <c r="CZ9" s="467"/>
      <c r="DA9" s="468"/>
      <c r="DB9" s="466">
        <v>18</v>
      </c>
      <c r="DC9" s="467"/>
      <c r="DD9" s="467"/>
      <c r="DE9" s="467"/>
      <c r="DF9" s="467"/>
      <c r="DG9" s="467"/>
      <c r="DH9" s="467"/>
      <c r="DI9" s="468"/>
      <c r="DJ9" s="186"/>
      <c r="DK9" s="186"/>
      <c r="DL9" s="186"/>
      <c r="DM9" s="186"/>
      <c r="DN9" s="186"/>
      <c r="DO9" s="186"/>
    </row>
    <row r="10" spans="1:119" ht="18.75" customHeight="1" thickBot="1" x14ac:dyDescent="0.25">
      <c r="A10" s="187"/>
      <c r="B10" s="463"/>
      <c r="C10" s="464"/>
      <c r="D10" s="464"/>
      <c r="E10" s="464"/>
      <c r="F10" s="464"/>
      <c r="G10" s="464"/>
      <c r="H10" s="464"/>
      <c r="I10" s="464"/>
      <c r="J10" s="464"/>
      <c r="K10" s="512"/>
      <c r="L10" s="519" t="s">
        <v>118</v>
      </c>
      <c r="M10" s="499"/>
      <c r="N10" s="499"/>
      <c r="O10" s="499"/>
      <c r="P10" s="499"/>
      <c r="Q10" s="500"/>
      <c r="R10" s="520">
        <v>17969</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127121</v>
      </c>
      <c r="BO10" s="470"/>
      <c r="BP10" s="470"/>
      <c r="BQ10" s="470"/>
      <c r="BR10" s="470"/>
      <c r="BS10" s="470"/>
      <c r="BT10" s="470"/>
      <c r="BU10" s="471"/>
      <c r="BV10" s="469">
        <v>132244</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109</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2">
      <c r="A12" s="187"/>
      <c r="B12" s="529" t="s">
        <v>130</v>
      </c>
      <c r="C12" s="530"/>
      <c r="D12" s="530"/>
      <c r="E12" s="530"/>
      <c r="F12" s="530"/>
      <c r="G12" s="530"/>
      <c r="H12" s="530"/>
      <c r="I12" s="530"/>
      <c r="J12" s="530"/>
      <c r="K12" s="531"/>
      <c r="L12" s="538" t="s">
        <v>131</v>
      </c>
      <c r="M12" s="539"/>
      <c r="N12" s="539"/>
      <c r="O12" s="539"/>
      <c r="P12" s="539"/>
      <c r="Q12" s="540"/>
      <c r="R12" s="541">
        <v>16739</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135</v>
      </c>
      <c r="AV12" s="502"/>
      <c r="AW12" s="502"/>
      <c r="AX12" s="502"/>
      <c r="AY12" s="503" t="s">
        <v>136</v>
      </c>
      <c r="AZ12" s="504"/>
      <c r="BA12" s="504"/>
      <c r="BB12" s="504"/>
      <c r="BC12" s="504"/>
      <c r="BD12" s="504"/>
      <c r="BE12" s="504"/>
      <c r="BF12" s="504"/>
      <c r="BG12" s="504"/>
      <c r="BH12" s="504"/>
      <c r="BI12" s="504"/>
      <c r="BJ12" s="504"/>
      <c r="BK12" s="504"/>
      <c r="BL12" s="504"/>
      <c r="BM12" s="505"/>
      <c r="BN12" s="469">
        <v>50000</v>
      </c>
      <c r="BO12" s="470"/>
      <c r="BP12" s="470"/>
      <c r="BQ12" s="470"/>
      <c r="BR12" s="470"/>
      <c r="BS12" s="470"/>
      <c r="BT12" s="470"/>
      <c r="BU12" s="471"/>
      <c r="BV12" s="469">
        <v>230000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128</v>
      </c>
      <c r="CU12" s="510"/>
      <c r="CV12" s="510"/>
      <c r="CW12" s="510"/>
      <c r="CX12" s="510"/>
      <c r="CY12" s="510"/>
      <c r="CZ12" s="510"/>
      <c r="DA12" s="511"/>
      <c r="DB12" s="509" t="s">
        <v>138</v>
      </c>
      <c r="DC12" s="510"/>
      <c r="DD12" s="510"/>
      <c r="DE12" s="510"/>
      <c r="DF12" s="510"/>
      <c r="DG12" s="510"/>
      <c r="DH12" s="510"/>
      <c r="DI12" s="511"/>
      <c r="DJ12" s="186"/>
      <c r="DK12" s="186"/>
      <c r="DL12" s="186"/>
      <c r="DM12" s="186"/>
      <c r="DN12" s="186"/>
      <c r="DO12" s="186"/>
    </row>
    <row r="13" spans="1:119" ht="18.75" customHeight="1" x14ac:dyDescent="0.2">
      <c r="A13" s="187"/>
      <c r="B13" s="532"/>
      <c r="C13" s="533"/>
      <c r="D13" s="533"/>
      <c r="E13" s="533"/>
      <c r="F13" s="533"/>
      <c r="G13" s="533"/>
      <c r="H13" s="533"/>
      <c r="I13" s="533"/>
      <c r="J13" s="533"/>
      <c r="K13" s="534"/>
      <c r="L13" s="197"/>
      <c r="M13" s="560" t="s">
        <v>139</v>
      </c>
      <c r="N13" s="561"/>
      <c r="O13" s="561"/>
      <c r="P13" s="561"/>
      <c r="Q13" s="562"/>
      <c r="R13" s="553">
        <v>16699</v>
      </c>
      <c r="S13" s="554"/>
      <c r="T13" s="554"/>
      <c r="U13" s="554"/>
      <c r="V13" s="555"/>
      <c r="W13" s="485" t="s">
        <v>140</v>
      </c>
      <c r="X13" s="486"/>
      <c r="Y13" s="486"/>
      <c r="Z13" s="486"/>
      <c r="AA13" s="486"/>
      <c r="AB13" s="476"/>
      <c r="AC13" s="520">
        <v>603</v>
      </c>
      <c r="AD13" s="521"/>
      <c r="AE13" s="521"/>
      <c r="AF13" s="521"/>
      <c r="AG13" s="563"/>
      <c r="AH13" s="520">
        <v>886</v>
      </c>
      <c r="AI13" s="521"/>
      <c r="AJ13" s="521"/>
      <c r="AK13" s="521"/>
      <c r="AL13" s="522"/>
      <c r="AM13" s="498" t="s">
        <v>141</v>
      </c>
      <c r="AN13" s="499"/>
      <c r="AO13" s="499"/>
      <c r="AP13" s="499"/>
      <c r="AQ13" s="499"/>
      <c r="AR13" s="499"/>
      <c r="AS13" s="499"/>
      <c r="AT13" s="500"/>
      <c r="AU13" s="501" t="s">
        <v>142</v>
      </c>
      <c r="AV13" s="502"/>
      <c r="AW13" s="502"/>
      <c r="AX13" s="502"/>
      <c r="AY13" s="503" t="s">
        <v>143</v>
      </c>
      <c r="AZ13" s="504"/>
      <c r="BA13" s="504"/>
      <c r="BB13" s="504"/>
      <c r="BC13" s="504"/>
      <c r="BD13" s="504"/>
      <c r="BE13" s="504"/>
      <c r="BF13" s="504"/>
      <c r="BG13" s="504"/>
      <c r="BH13" s="504"/>
      <c r="BI13" s="504"/>
      <c r="BJ13" s="504"/>
      <c r="BK13" s="504"/>
      <c r="BL13" s="504"/>
      <c r="BM13" s="505"/>
      <c r="BN13" s="469">
        <v>128301</v>
      </c>
      <c r="BO13" s="470"/>
      <c r="BP13" s="470"/>
      <c r="BQ13" s="470"/>
      <c r="BR13" s="470"/>
      <c r="BS13" s="470"/>
      <c r="BT13" s="470"/>
      <c r="BU13" s="471"/>
      <c r="BV13" s="469">
        <v>-108247</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10.8</v>
      </c>
      <c r="CU13" s="467"/>
      <c r="CV13" s="467"/>
      <c r="CW13" s="467"/>
      <c r="CX13" s="467"/>
      <c r="CY13" s="467"/>
      <c r="CZ13" s="467"/>
      <c r="DA13" s="468"/>
      <c r="DB13" s="466">
        <v>11.6</v>
      </c>
      <c r="DC13" s="467"/>
      <c r="DD13" s="467"/>
      <c r="DE13" s="467"/>
      <c r="DF13" s="467"/>
      <c r="DG13" s="467"/>
      <c r="DH13" s="467"/>
      <c r="DI13" s="468"/>
      <c r="DJ13" s="186"/>
      <c r="DK13" s="186"/>
      <c r="DL13" s="186"/>
      <c r="DM13" s="186"/>
      <c r="DN13" s="186"/>
      <c r="DO13" s="186"/>
    </row>
    <row r="14" spans="1:119" ht="18.75" customHeight="1" thickBot="1" x14ac:dyDescent="0.25">
      <c r="A14" s="187"/>
      <c r="B14" s="532"/>
      <c r="C14" s="533"/>
      <c r="D14" s="533"/>
      <c r="E14" s="533"/>
      <c r="F14" s="533"/>
      <c r="G14" s="533"/>
      <c r="H14" s="533"/>
      <c r="I14" s="533"/>
      <c r="J14" s="533"/>
      <c r="K14" s="534"/>
      <c r="L14" s="550" t="s">
        <v>145</v>
      </c>
      <c r="M14" s="551"/>
      <c r="N14" s="551"/>
      <c r="O14" s="551"/>
      <c r="P14" s="551"/>
      <c r="Q14" s="552"/>
      <c r="R14" s="553">
        <v>17168</v>
      </c>
      <c r="S14" s="554"/>
      <c r="T14" s="554"/>
      <c r="U14" s="554"/>
      <c r="V14" s="555"/>
      <c r="W14" s="459"/>
      <c r="X14" s="460"/>
      <c r="Y14" s="460"/>
      <c r="Z14" s="460"/>
      <c r="AA14" s="460"/>
      <c r="AB14" s="449"/>
      <c r="AC14" s="556">
        <v>7.9</v>
      </c>
      <c r="AD14" s="557"/>
      <c r="AE14" s="557"/>
      <c r="AF14" s="557"/>
      <c r="AG14" s="558"/>
      <c r="AH14" s="556">
        <v>10.4</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v>20.6</v>
      </c>
      <c r="CU14" s="568"/>
      <c r="CV14" s="568"/>
      <c r="CW14" s="568"/>
      <c r="CX14" s="568"/>
      <c r="CY14" s="568"/>
      <c r="CZ14" s="568"/>
      <c r="DA14" s="569"/>
      <c r="DB14" s="567">
        <v>32</v>
      </c>
      <c r="DC14" s="568"/>
      <c r="DD14" s="568"/>
      <c r="DE14" s="568"/>
      <c r="DF14" s="568"/>
      <c r="DG14" s="568"/>
      <c r="DH14" s="568"/>
      <c r="DI14" s="569"/>
      <c r="DJ14" s="186"/>
      <c r="DK14" s="186"/>
      <c r="DL14" s="186"/>
      <c r="DM14" s="186"/>
      <c r="DN14" s="186"/>
      <c r="DO14" s="186"/>
    </row>
    <row r="15" spans="1:119" ht="18.75" customHeight="1" x14ac:dyDescent="0.2">
      <c r="A15" s="187"/>
      <c r="B15" s="532"/>
      <c r="C15" s="533"/>
      <c r="D15" s="533"/>
      <c r="E15" s="533"/>
      <c r="F15" s="533"/>
      <c r="G15" s="533"/>
      <c r="H15" s="533"/>
      <c r="I15" s="533"/>
      <c r="J15" s="533"/>
      <c r="K15" s="534"/>
      <c r="L15" s="197"/>
      <c r="M15" s="560" t="s">
        <v>147</v>
      </c>
      <c r="N15" s="561"/>
      <c r="O15" s="561"/>
      <c r="P15" s="561"/>
      <c r="Q15" s="562"/>
      <c r="R15" s="553">
        <v>17129</v>
      </c>
      <c r="S15" s="554"/>
      <c r="T15" s="554"/>
      <c r="U15" s="554"/>
      <c r="V15" s="555"/>
      <c r="W15" s="485" t="s">
        <v>148</v>
      </c>
      <c r="X15" s="486"/>
      <c r="Y15" s="486"/>
      <c r="Z15" s="486"/>
      <c r="AA15" s="486"/>
      <c r="AB15" s="476"/>
      <c r="AC15" s="520">
        <v>2135</v>
      </c>
      <c r="AD15" s="521"/>
      <c r="AE15" s="521"/>
      <c r="AF15" s="521"/>
      <c r="AG15" s="563"/>
      <c r="AH15" s="520">
        <v>2338</v>
      </c>
      <c r="AI15" s="521"/>
      <c r="AJ15" s="521"/>
      <c r="AK15" s="521"/>
      <c r="AL15" s="522"/>
      <c r="AM15" s="498"/>
      <c r="AN15" s="499"/>
      <c r="AO15" s="499"/>
      <c r="AP15" s="499"/>
      <c r="AQ15" s="499"/>
      <c r="AR15" s="499"/>
      <c r="AS15" s="499"/>
      <c r="AT15" s="500"/>
      <c r="AU15" s="501"/>
      <c r="AV15" s="502"/>
      <c r="AW15" s="502"/>
      <c r="AX15" s="502"/>
      <c r="AY15" s="429" t="s">
        <v>149</v>
      </c>
      <c r="AZ15" s="430"/>
      <c r="BA15" s="430"/>
      <c r="BB15" s="430"/>
      <c r="BC15" s="430"/>
      <c r="BD15" s="430"/>
      <c r="BE15" s="430"/>
      <c r="BF15" s="430"/>
      <c r="BG15" s="430"/>
      <c r="BH15" s="430"/>
      <c r="BI15" s="430"/>
      <c r="BJ15" s="430"/>
      <c r="BK15" s="430"/>
      <c r="BL15" s="430"/>
      <c r="BM15" s="431"/>
      <c r="BN15" s="432">
        <v>2112840</v>
      </c>
      <c r="BO15" s="433"/>
      <c r="BP15" s="433"/>
      <c r="BQ15" s="433"/>
      <c r="BR15" s="433"/>
      <c r="BS15" s="433"/>
      <c r="BT15" s="433"/>
      <c r="BU15" s="434"/>
      <c r="BV15" s="432">
        <v>1994499</v>
      </c>
      <c r="BW15" s="433"/>
      <c r="BX15" s="433"/>
      <c r="BY15" s="433"/>
      <c r="BZ15" s="433"/>
      <c r="CA15" s="433"/>
      <c r="CB15" s="433"/>
      <c r="CC15" s="434"/>
      <c r="CD15" s="570" t="s">
        <v>150</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2"/>
      <c r="C16" s="533"/>
      <c r="D16" s="533"/>
      <c r="E16" s="533"/>
      <c r="F16" s="533"/>
      <c r="G16" s="533"/>
      <c r="H16" s="533"/>
      <c r="I16" s="533"/>
      <c r="J16" s="533"/>
      <c r="K16" s="534"/>
      <c r="L16" s="550" t="s">
        <v>151</v>
      </c>
      <c r="M16" s="581"/>
      <c r="N16" s="581"/>
      <c r="O16" s="581"/>
      <c r="P16" s="581"/>
      <c r="Q16" s="582"/>
      <c r="R16" s="573" t="s">
        <v>152</v>
      </c>
      <c r="S16" s="574"/>
      <c r="T16" s="574"/>
      <c r="U16" s="574"/>
      <c r="V16" s="575"/>
      <c r="W16" s="459"/>
      <c r="X16" s="460"/>
      <c r="Y16" s="460"/>
      <c r="Z16" s="460"/>
      <c r="AA16" s="460"/>
      <c r="AB16" s="449"/>
      <c r="AC16" s="556">
        <v>27.9</v>
      </c>
      <c r="AD16" s="557"/>
      <c r="AE16" s="557"/>
      <c r="AF16" s="557"/>
      <c r="AG16" s="558"/>
      <c r="AH16" s="556">
        <v>27.4</v>
      </c>
      <c r="AI16" s="557"/>
      <c r="AJ16" s="557"/>
      <c r="AK16" s="557"/>
      <c r="AL16" s="559"/>
      <c r="AM16" s="498"/>
      <c r="AN16" s="499"/>
      <c r="AO16" s="499"/>
      <c r="AP16" s="499"/>
      <c r="AQ16" s="499"/>
      <c r="AR16" s="499"/>
      <c r="AS16" s="499"/>
      <c r="AT16" s="500"/>
      <c r="AU16" s="501"/>
      <c r="AV16" s="502"/>
      <c r="AW16" s="502"/>
      <c r="AX16" s="502"/>
      <c r="AY16" s="503" t="s">
        <v>153</v>
      </c>
      <c r="AZ16" s="504"/>
      <c r="BA16" s="504"/>
      <c r="BB16" s="504"/>
      <c r="BC16" s="504"/>
      <c r="BD16" s="504"/>
      <c r="BE16" s="504"/>
      <c r="BF16" s="504"/>
      <c r="BG16" s="504"/>
      <c r="BH16" s="504"/>
      <c r="BI16" s="504"/>
      <c r="BJ16" s="504"/>
      <c r="BK16" s="504"/>
      <c r="BL16" s="504"/>
      <c r="BM16" s="505"/>
      <c r="BN16" s="469">
        <v>4972484</v>
      </c>
      <c r="BO16" s="470"/>
      <c r="BP16" s="470"/>
      <c r="BQ16" s="470"/>
      <c r="BR16" s="470"/>
      <c r="BS16" s="470"/>
      <c r="BT16" s="470"/>
      <c r="BU16" s="471"/>
      <c r="BV16" s="469">
        <v>4798510</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5">
      <c r="A17" s="187"/>
      <c r="B17" s="535"/>
      <c r="C17" s="536"/>
      <c r="D17" s="536"/>
      <c r="E17" s="536"/>
      <c r="F17" s="536"/>
      <c r="G17" s="536"/>
      <c r="H17" s="536"/>
      <c r="I17" s="536"/>
      <c r="J17" s="536"/>
      <c r="K17" s="537"/>
      <c r="L17" s="202"/>
      <c r="M17" s="576" t="s">
        <v>154</v>
      </c>
      <c r="N17" s="577"/>
      <c r="O17" s="577"/>
      <c r="P17" s="577"/>
      <c r="Q17" s="578"/>
      <c r="R17" s="573" t="s">
        <v>155</v>
      </c>
      <c r="S17" s="574"/>
      <c r="T17" s="574"/>
      <c r="U17" s="574"/>
      <c r="V17" s="575"/>
      <c r="W17" s="485" t="s">
        <v>156</v>
      </c>
      <c r="X17" s="486"/>
      <c r="Y17" s="486"/>
      <c r="Z17" s="486"/>
      <c r="AA17" s="486"/>
      <c r="AB17" s="476"/>
      <c r="AC17" s="520">
        <v>4903</v>
      </c>
      <c r="AD17" s="521"/>
      <c r="AE17" s="521"/>
      <c r="AF17" s="521"/>
      <c r="AG17" s="563"/>
      <c r="AH17" s="520">
        <v>5317</v>
      </c>
      <c r="AI17" s="521"/>
      <c r="AJ17" s="521"/>
      <c r="AK17" s="521"/>
      <c r="AL17" s="522"/>
      <c r="AM17" s="498"/>
      <c r="AN17" s="499"/>
      <c r="AO17" s="499"/>
      <c r="AP17" s="499"/>
      <c r="AQ17" s="499"/>
      <c r="AR17" s="499"/>
      <c r="AS17" s="499"/>
      <c r="AT17" s="500"/>
      <c r="AU17" s="501"/>
      <c r="AV17" s="502"/>
      <c r="AW17" s="502"/>
      <c r="AX17" s="502"/>
      <c r="AY17" s="503" t="s">
        <v>157</v>
      </c>
      <c r="AZ17" s="504"/>
      <c r="BA17" s="504"/>
      <c r="BB17" s="504"/>
      <c r="BC17" s="504"/>
      <c r="BD17" s="504"/>
      <c r="BE17" s="504"/>
      <c r="BF17" s="504"/>
      <c r="BG17" s="504"/>
      <c r="BH17" s="504"/>
      <c r="BI17" s="504"/>
      <c r="BJ17" s="504"/>
      <c r="BK17" s="504"/>
      <c r="BL17" s="504"/>
      <c r="BM17" s="505"/>
      <c r="BN17" s="469">
        <v>2676544</v>
      </c>
      <c r="BO17" s="470"/>
      <c r="BP17" s="470"/>
      <c r="BQ17" s="470"/>
      <c r="BR17" s="470"/>
      <c r="BS17" s="470"/>
      <c r="BT17" s="470"/>
      <c r="BU17" s="471"/>
      <c r="BV17" s="469">
        <v>2538378</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5">
      <c r="A18" s="187"/>
      <c r="B18" s="583" t="s">
        <v>158</v>
      </c>
      <c r="C18" s="512"/>
      <c r="D18" s="512"/>
      <c r="E18" s="584"/>
      <c r="F18" s="584"/>
      <c r="G18" s="584"/>
      <c r="H18" s="584"/>
      <c r="I18" s="584"/>
      <c r="J18" s="584"/>
      <c r="K18" s="584"/>
      <c r="L18" s="585">
        <v>79.48</v>
      </c>
      <c r="M18" s="585"/>
      <c r="N18" s="585"/>
      <c r="O18" s="585"/>
      <c r="P18" s="585"/>
      <c r="Q18" s="585"/>
      <c r="R18" s="586"/>
      <c r="S18" s="586"/>
      <c r="T18" s="586"/>
      <c r="U18" s="586"/>
      <c r="V18" s="587"/>
      <c r="W18" s="487"/>
      <c r="X18" s="488"/>
      <c r="Y18" s="488"/>
      <c r="Z18" s="488"/>
      <c r="AA18" s="488"/>
      <c r="AB18" s="479"/>
      <c r="AC18" s="588">
        <v>64.2</v>
      </c>
      <c r="AD18" s="589"/>
      <c r="AE18" s="589"/>
      <c r="AF18" s="589"/>
      <c r="AG18" s="590"/>
      <c r="AH18" s="588">
        <v>62.3</v>
      </c>
      <c r="AI18" s="589"/>
      <c r="AJ18" s="589"/>
      <c r="AK18" s="589"/>
      <c r="AL18" s="591"/>
      <c r="AM18" s="498"/>
      <c r="AN18" s="499"/>
      <c r="AO18" s="499"/>
      <c r="AP18" s="499"/>
      <c r="AQ18" s="499"/>
      <c r="AR18" s="499"/>
      <c r="AS18" s="499"/>
      <c r="AT18" s="500"/>
      <c r="AU18" s="501"/>
      <c r="AV18" s="502"/>
      <c r="AW18" s="502"/>
      <c r="AX18" s="502"/>
      <c r="AY18" s="503" t="s">
        <v>159</v>
      </c>
      <c r="AZ18" s="504"/>
      <c r="BA18" s="504"/>
      <c r="BB18" s="504"/>
      <c r="BC18" s="504"/>
      <c r="BD18" s="504"/>
      <c r="BE18" s="504"/>
      <c r="BF18" s="504"/>
      <c r="BG18" s="504"/>
      <c r="BH18" s="504"/>
      <c r="BI18" s="504"/>
      <c r="BJ18" s="504"/>
      <c r="BK18" s="504"/>
      <c r="BL18" s="504"/>
      <c r="BM18" s="505"/>
      <c r="BN18" s="469">
        <v>5561727</v>
      </c>
      <c r="BO18" s="470"/>
      <c r="BP18" s="470"/>
      <c r="BQ18" s="470"/>
      <c r="BR18" s="470"/>
      <c r="BS18" s="470"/>
      <c r="BT18" s="470"/>
      <c r="BU18" s="471"/>
      <c r="BV18" s="469">
        <v>5525127</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5">
      <c r="A19" s="187"/>
      <c r="B19" s="583" t="s">
        <v>160</v>
      </c>
      <c r="C19" s="512"/>
      <c r="D19" s="512"/>
      <c r="E19" s="584"/>
      <c r="F19" s="584"/>
      <c r="G19" s="584"/>
      <c r="H19" s="584"/>
      <c r="I19" s="584"/>
      <c r="J19" s="584"/>
      <c r="K19" s="584"/>
      <c r="L19" s="592">
        <v>203</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161</v>
      </c>
      <c r="AZ19" s="504"/>
      <c r="BA19" s="504"/>
      <c r="BB19" s="504"/>
      <c r="BC19" s="504"/>
      <c r="BD19" s="504"/>
      <c r="BE19" s="504"/>
      <c r="BF19" s="504"/>
      <c r="BG19" s="504"/>
      <c r="BH19" s="504"/>
      <c r="BI19" s="504"/>
      <c r="BJ19" s="504"/>
      <c r="BK19" s="504"/>
      <c r="BL19" s="504"/>
      <c r="BM19" s="505"/>
      <c r="BN19" s="469">
        <v>7074660</v>
      </c>
      <c r="BO19" s="470"/>
      <c r="BP19" s="470"/>
      <c r="BQ19" s="470"/>
      <c r="BR19" s="470"/>
      <c r="BS19" s="470"/>
      <c r="BT19" s="470"/>
      <c r="BU19" s="471"/>
      <c r="BV19" s="469">
        <v>6816609</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5">
      <c r="A20" s="187"/>
      <c r="B20" s="583" t="s">
        <v>162</v>
      </c>
      <c r="C20" s="512"/>
      <c r="D20" s="512"/>
      <c r="E20" s="584"/>
      <c r="F20" s="584"/>
      <c r="G20" s="584"/>
      <c r="H20" s="584"/>
      <c r="I20" s="584"/>
      <c r="J20" s="584"/>
      <c r="K20" s="584"/>
      <c r="L20" s="592">
        <v>6995</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
      <c r="A21" s="187"/>
      <c r="B21" s="603" t="s">
        <v>163</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5">
      <c r="A22" s="187"/>
      <c r="B22" s="606" t="s">
        <v>164</v>
      </c>
      <c r="C22" s="607"/>
      <c r="D22" s="608"/>
      <c r="E22" s="481" t="s">
        <v>1</v>
      </c>
      <c r="F22" s="486"/>
      <c r="G22" s="486"/>
      <c r="H22" s="486"/>
      <c r="I22" s="486"/>
      <c r="J22" s="486"/>
      <c r="K22" s="476"/>
      <c r="L22" s="481" t="s">
        <v>165</v>
      </c>
      <c r="M22" s="486"/>
      <c r="N22" s="486"/>
      <c r="O22" s="486"/>
      <c r="P22" s="476"/>
      <c r="Q22" s="615" t="s">
        <v>166</v>
      </c>
      <c r="R22" s="616"/>
      <c r="S22" s="616"/>
      <c r="T22" s="616"/>
      <c r="U22" s="616"/>
      <c r="V22" s="617"/>
      <c r="W22" s="621" t="s">
        <v>167</v>
      </c>
      <c r="X22" s="607"/>
      <c r="Y22" s="608"/>
      <c r="Z22" s="481" t="s">
        <v>1</v>
      </c>
      <c r="AA22" s="486"/>
      <c r="AB22" s="486"/>
      <c r="AC22" s="486"/>
      <c r="AD22" s="486"/>
      <c r="AE22" s="486"/>
      <c r="AF22" s="486"/>
      <c r="AG22" s="476"/>
      <c r="AH22" s="634" t="s">
        <v>168</v>
      </c>
      <c r="AI22" s="486"/>
      <c r="AJ22" s="486"/>
      <c r="AK22" s="486"/>
      <c r="AL22" s="476"/>
      <c r="AM22" s="634" t="s">
        <v>169</v>
      </c>
      <c r="AN22" s="635"/>
      <c r="AO22" s="635"/>
      <c r="AP22" s="635"/>
      <c r="AQ22" s="635"/>
      <c r="AR22" s="636"/>
      <c r="AS22" s="615" t="s">
        <v>166</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170</v>
      </c>
      <c r="AZ23" s="430"/>
      <c r="BA23" s="430"/>
      <c r="BB23" s="430"/>
      <c r="BC23" s="430"/>
      <c r="BD23" s="430"/>
      <c r="BE23" s="430"/>
      <c r="BF23" s="430"/>
      <c r="BG23" s="430"/>
      <c r="BH23" s="430"/>
      <c r="BI23" s="430"/>
      <c r="BJ23" s="430"/>
      <c r="BK23" s="430"/>
      <c r="BL23" s="430"/>
      <c r="BM23" s="431"/>
      <c r="BN23" s="469">
        <v>10648450</v>
      </c>
      <c r="BO23" s="470"/>
      <c r="BP23" s="470"/>
      <c r="BQ23" s="470"/>
      <c r="BR23" s="470"/>
      <c r="BS23" s="470"/>
      <c r="BT23" s="470"/>
      <c r="BU23" s="471"/>
      <c r="BV23" s="469">
        <v>11151431</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5">
      <c r="A24" s="187"/>
      <c r="B24" s="609"/>
      <c r="C24" s="610"/>
      <c r="D24" s="611"/>
      <c r="E24" s="519" t="s">
        <v>171</v>
      </c>
      <c r="F24" s="499"/>
      <c r="G24" s="499"/>
      <c r="H24" s="499"/>
      <c r="I24" s="499"/>
      <c r="J24" s="499"/>
      <c r="K24" s="500"/>
      <c r="L24" s="520">
        <v>1</v>
      </c>
      <c r="M24" s="521"/>
      <c r="N24" s="521"/>
      <c r="O24" s="521"/>
      <c r="P24" s="563"/>
      <c r="Q24" s="520">
        <v>6960</v>
      </c>
      <c r="R24" s="521"/>
      <c r="S24" s="521"/>
      <c r="T24" s="521"/>
      <c r="U24" s="521"/>
      <c r="V24" s="563"/>
      <c r="W24" s="622"/>
      <c r="X24" s="610"/>
      <c r="Y24" s="611"/>
      <c r="Z24" s="519" t="s">
        <v>172</v>
      </c>
      <c r="AA24" s="499"/>
      <c r="AB24" s="499"/>
      <c r="AC24" s="499"/>
      <c r="AD24" s="499"/>
      <c r="AE24" s="499"/>
      <c r="AF24" s="499"/>
      <c r="AG24" s="500"/>
      <c r="AH24" s="520">
        <v>190</v>
      </c>
      <c r="AI24" s="521"/>
      <c r="AJ24" s="521"/>
      <c r="AK24" s="521"/>
      <c r="AL24" s="563"/>
      <c r="AM24" s="520">
        <v>635930</v>
      </c>
      <c r="AN24" s="521"/>
      <c r="AO24" s="521"/>
      <c r="AP24" s="521"/>
      <c r="AQ24" s="521"/>
      <c r="AR24" s="563"/>
      <c r="AS24" s="520">
        <v>3347</v>
      </c>
      <c r="AT24" s="521"/>
      <c r="AU24" s="521"/>
      <c r="AV24" s="521"/>
      <c r="AW24" s="521"/>
      <c r="AX24" s="522"/>
      <c r="AY24" s="642" t="s">
        <v>173</v>
      </c>
      <c r="AZ24" s="643"/>
      <c r="BA24" s="643"/>
      <c r="BB24" s="643"/>
      <c r="BC24" s="643"/>
      <c r="BD24" s="643"/>
      <c r="BE24" s="643"/>
      <c r="BF24" s="643"/>
      <c r="BG24" s="643"/>
      <c r="BH24" s="643"/>
      <c r="BI24" s="643"/>
      <c r="BJ24" s="643"/>
      <c r="BK24" s="643"/>
      <c r="BL24" s="643"/>
      <c r="BM24" s="644"/>
      <c r="BN24" s="469">
        <v>9699355</v>
      </c>
      <c r="BO24" s="470"/>
      <c r="BP24" s="470"/>
      <c r="BQ24" s="470"/>
      <c r="BR24" s="470"/>
      <c r="BS24" s="470"/>
      <c r="BT24" s="470"/>
      <c r="BU24" s="471"/>
      <c r="BV24" s="469">
        <v>10056027</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
      <c r="A25" s="187"/>
      <c r="B25" s="609"/>
      <c r="C25" s="610"/>
      <c r="D25" s="611"/>
      <c r="E25" s="519" t="s">
        <v>174</v>
      </c>
      <c r="F25" s="499"/>
      <c r="G25" s="499"/>
      <c r="H25" s="499"/>
      <c r="I25" s="499"/>
      <c r="J25" s="499"/>
      <c r="K25" s="500"/>
      <c r="L25" s="520">
        <v>1</v>
      </c>
      <c r="M25" s="521"/>
      <c r="N25" s="521"/>
      <c r="O25" s="521"/>
      <c r="P25" s="563"/>
      <c r="Q25" s="520">
        <v>5712</v>
      </c>
      <c r="R25" s="521"/>
      <c r="S25" s="521"/>
      <c r="T25" s="521"/>
      <c r="U25" s="521"/>
      <c r="V25" s="563"/>
      <c r="W25" s="622"/>
      <c r="X25" s="610"/>
      <c r="Y25" s="611"/>
      <c r="Z25" s="519" t="s">
        <v>175</v>
      </c>
      <c r="AA25" s="499"/>
      <c r="AB25" s="499"/>
      <c r="AC25" s="499"/>
      <c r="AD25" s="499"/>
      <c r="AE25" s="499"/>
      <c r="AF25" s="499"/>
      <c r="AG25" s="500"/>
      <c r="AH25" s="520">
        <v>38</v>
      </c>
      <c r="AI25" s="521"/>
      <c r="AJ25" s="521"/>
      <c r="AK25" s="521"/>
      <c r="AL25" s="563"/>
      <c r="AM25" s="520">
        <v>118750</v>
      </c>
      <c r="AN25" s="521"/>
      <c r="AO25" s="521"/>
      <c r="AP25" s="521"/>
      <c r="AQ25" s="521"/>
      <c r="AR25" s="563"/>
      <c r="AS25" s="520">
        <v>3125</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996219</v>
      </c>
      <c r="BO25" s="433"/>
      <c r="BP25" s="433"/>
      <c r="BQ25" s="433"/>
      <c r="BR25" s="433"/>
      <c r="BS25" s="433"/>
      <c r="BT25" s="433"/>
      <c r="BU25" s="434"/>
      <c r="BV25" s="432">
        <v>787962</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
      <c r="A26" s="187"/>
      <c r="B26" s="609"/>
      <c r="C26" s="610"/>
      <c r="D26" s="611"/>
      <c r="E26" s="519" t="s">
        <v>177</v>
      </c>
      <c r="F26" s="499"/>
      <c r="G26" s="499"/>
      <c r="H26" s="499"/>
      <c r="I26" s="499"/>
      <c r="J26" s="499"/>
      <c r="K26" s="500"/>
      <c r="L26" s="520">
        <v>1</v>
      </c>
      <c r="M26" s="521"/>
      <c r="N26" s="521"/>
      <c r="O26" s="521"/>
      <c r="P26" s="563"/>
      <c r="Q26" s="520">
        <v>5310</v>
      </c>
      <c r="R26" s="521"/>
      <c r="S26" s="521"/>
      <c r="T26" s="521"/>
      <c r="U26" s="521"/>
      <c r="V26" s="563"/>
      <c r="W26" s="622"/>
      <c r="X26" s="610"/>
      <c r="Y26" s="611"/>
      <c r="Z26" s="519" t="s">
        <v>178</v>
      </c>
      <c r="AA26" s="632"/>
      <c r="AB26" s="632"/>
      <c r="AC26" s="632"/>
      <c r="AD26" s="632"/>
      <c r="AE26" s="632"/>
      <c r="AF26" s="632"/>
      <c r="AG26" s="633"/>
      <c r="AH26" s="520" t="s">
        <v>138</v>
      </c>
      <c r="AI26" s="521"/>
      <c r="AJ26" s="521"/>
      <c r="AK26" s="521"/>
      <c r="AL26" s="563"/>
      <c r="AM26" s="520" t="s">
        <v>179</v>
      </c>
      <c r="AN26" s="521"/>
      <c r="AO26" s="521"/>
      <c r="AP26" s="521"/>
      <c r="AQ26" s="521"/>
      <c r="AR26" s="563"/>
      <c r="AS26" s="520" t="s">
        <v>138</v>
      </c>
      <c r="AT26" s="521"/>
      <c r="AU26" s="521"/>
      <c r="AV26" s="521"/>
      <c r="AW26" s="521"/>
      <c r="AX26" s="522"/>
      <c r="AY26" s="472" t="s">
        <v>180</v>
      </c>
      <c r="AZ26" s="473"/>
      <c r="BA26" s="473"/>
      <c r="BB26" s="473"/>
      <c r="BC26" s="473"/>
      <c r="BD26" s="473"/>
      <c r="BE26" s="473"/>
      <c r="BF26" s="473"/>
      <c r="BG26" s="473"/>
      <c r="BH26" s="473"/>
      <c r="BI26" s="473"/>
      <c r="BJ26" s="473"/>
      <c r="BK26" s="473"/>
      <c r="BL26" s="473"/>
      <c r="BM26" s="474"/>
      <c r="BN26" s="469" t="s">
        <v>138</v>
      </c>
      <c r="BO26" s="470"/>
      <c r="BP26" s="470"/>
      <c r="BQ26" s="470"/>
      <c r="BR26" s="470"/>
      <c r="BS26" s="470"/>
      <c r="BT26" s="470"/>
      <c r="BU26" s="471"/>
      <c r="BV26" s="469" t="s">
        <v>128</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7"/>
      <c r="B27" s="609"/>
      <c r="C27" s="610"/>
      <c r="D27" s="611"/>
      <c r="E27" s="519" t="s">
        <v>181</v>
      </c>
      <c r="F27" s="499"/>
      <c r="G27" s="499"/>
      <c r="H27" s="499"/>
      <c r="I27" s="499"/>
      <c r="J27" s="499"/>
      <c r="K27" s="500"/>
      <c r="L27" s="520">
        <v>1</v>
      </c>
      <c r="M27" s="521"/>
      <c r="N27" s="521"/>
      <c r="O27" s="521"/>
      <c r="P27" s="563"/>
      <c r="Q27" s="520">
        <v>3830</v>
      </c>
      <c r="R27" s="521"/>
      <c r="S27" s="521"/>
      <c r="T27" s="521"/>
      <c r="U27" s="521"/>
      <c r="V27" s="563"/>
      <c r="W27" s="622"/>
      <c r="X27" s="610"/>
      <c r="Y27" s="611"/>
      <c r="Z27" s="519" t="s">
        <v>182</v>
      </c>
      <c r="AA27" s="499"/>
      <c r="AB27" s="499"/>
      <c r="AC27" s="499"/>
      <c r="AD27" s="499"/>
      <c r="AE27" s="499"/>
      <c r="AF27" s="499"/>
      <c r="AG27" s="500"/>
      <c r="AH27" s="520">
        <v>2</v>
      </c>
      <c r="AI27" s="521"/>
      <c r="AJ27" s="521"/>
      <c r="AK27" s="521"/>
      <c r="AL27" s="563"/>
      <c r="AM27" s="520" t="s">
        <v>183</v>
      </c>
      <c r="AN27" s="521"/>
      <c r="AO27" s="521"/>
      <c r="AP27" s="521"/>
      <c r="AQ27" s="521"/>
      <c r="AR27" s="563"/>
      <c r="AS27" s="520" t="s">
        <v>184</v>
      </c>
      <c r="AT27" s="521"/>
      <c r="AU27" s="521"/>
      <c r="AV27" s="521"/>
      <c r="AW27" s="521"/>
      <c r="AX27" s="522"/>
      <c r="AY27" s="564" t="s">
        <v>185</v>
      </c>
      <c r="AZ27" s="565"/>
      <c r="BA27" s="565"/>
      <c r="BB27" s="565"/>
      <c r="BC27" s="565"/>
      <c r="BD27" s="565"/>
      <c r="BE27" s="565"/>
      <c r="BF27" s="565"/>
      <c r="BG27" s="565"/>
      <c r="BH27" s="565"/>
      <c r="BI27" s="565"/>
      <c r="BJ27" s="565"/>
      <c r="BK27" s="565"/>
      <c r="BL27" s="565"/>
      <c r="BM27" s="566"/>
      <c r="BN27" s="645">
        <v>601482</v>
      </c>
      <c r="BO27" s="646"/>
      <c r="BP27" s="646"/>
      <c r="BQ27" s="646"/>
      <c r="BR27" s="646"/>
      <c r="BS27" s="646"/>
      <c r="BT27" s="646"/>
      <c r="BU27" s="647"/>
      <c r="BV27" s="645">
        <v>601472</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
      <c r="A28" s="187"/>
      <c r="B28" s="609"/>
      <c r="C28" s="610"/>
      <c r="D28" s="611"/>
      <c r="E28" s="519" t="s">
        <v>186</v>
      </c>
      <c r="F28" s="499"/>
      <c r="G28" s="499"/>
      <c r="H28" s="499"/>
      <c r="I28" s="499"/>
      <c r="J28" s="499"/>
      <c r="K28" s="500"/>
      <c r="L28" s="520">
        <v>1</v>
      </c>
      <c r="M28" s="521"/>
      <c r="N28" s="521"/>
      <c r="O28" s="521"/>
      <c r="P28" s="563"/>
      <c r="Q28" s="520">
        <v>3330</v>
      </c>
      <c r="R28" s="521"/>
      <c r="S28" s="521"/>
      <c r="T28" s="521"/>
      <c r="U28" s="521"/>
      <c r="V28" s="563"/>
      <c r="W28" s="622"/>
      <c r="X28" s="610"/>
      <c r="Y28" s="611"/>
      <c r="Z28" s="519" t="s">
        <v>187</v>
      </c>
      <c r="AA28" s="499"/>
      <c r="AB28" s="499"/>
      <c r="AC28" s="499"/>
      <c r="AD28" s="499"/>
      <c r="AE28" s="499"/>
      <c r="AF28" s="499"/>
      <c r="AG28" s="500"/>
      <c r="AH28" s="520" t="s">
        <v>138</v>
      </c>
      <c r="AI28" s="521"/>
      <c r="AJ28" s="521"/>
      <c r="AK28" s="521"/>
      <c r="AL28" s="563"/>
      <c r="AM28" s="520" t="s">
        <v>179</v>
      </c>
      <c r="AN28" s="521"/>
      <c r="AO28" s="521"/>
      <c r="AP28" s="521"/>
      <c r="AQ28" s="521"/>
      <c r="AR28" s="563"/>
      <c r="AS28" s="520" t="s">
        <v>138</v>
      </c>
      <c r="AT28" s="521"/>
      <c r="AU28" s="521"/>
      <c r="AV28" s="521"/>
      <c r="AW28" s="521"/>
      <c r="AX28" s="522"/>
      <c r="AY28" s="648" t="s">
        <v>188</v>
      </c>
      <c r="AZ28" s="649"/>
      <c r="BA28" s="649"/>
      <c r="BB28" s="650"/>
      <c r="BC28" s="429" t="s">
        <v>48</v>
      </c>
      <c r="BD28" s="430"/>
      <c r="BE28" s="430"/>
      <c r="BF28" s="430"/>
      <c r="BG28" s="430"/>
      <c r="BH28" s="430"/>
      <c r="BI28" s="430"/>
      <c r="BJ28" s="430"/>
      <c r="BK28" s="430"/>
      <c r="BL28" s="430"/>
      <c r="BM28" s="431"/>
      <c r="BN28" s="432">
        <v>1028298</v>
      </c>
      <c r="BO28" s="433"/>
      <c r="BP28" s="433"/>
      <c r="BQ28" s="433"/>
      <c r="BR28" s="433"/>
      <c r="BS28" s="433"/>
      <c r="BT28" s="433"/>
      <c r="BU28" s="434"/>
      <c r="BV28" s="432">
        <v>951177</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
      <c r="A29" s="187"/>
      <c r="B29" s="609"/>
      <c r="C29" s="610"/>
      <c r="D29" s="611"/>
      <c r="E29" s="519" t="s">
        <v>189</v>
      </c>
      <c r="F29" s="499"/>
      <c r="G29" s="499"/>
      <c r="H29" s="499"/>
      <c r="I29" s="499"/>
      <c r="J29" s="499"/>
      <c r="K29" s="500"/>
      <c r="L29" s="520">
        <v>12</v>
      </c>
      <c r="M29" s="521"/>
      <c r="N29" s="521"/>
      <c r="O29" s="521"/>
      <c r="P29" s="563"/>
      <c r="Q29" s="520">
        <v>3100</v>
      </c>
      <c r="R29" s="521"/>
      <c r="S29" s="521"/>
      <c r="T29" s="521"/>
      <c r="U29" s="521"/>
      <c r="V29" s="563"/>
      <c r="W29" s="623"/>
      <c r="X29" s="624"/>
      <c r="Y29" s="625"/>
      <c r="Z29" s="519" t="s">
        <v>190</v>
      </c>
      <c r="AA29" s="499"/>
      <c r="AB29" s="499"/>
      <c r="AC29" s="499"/>
      <c r="AD29" s="499"/>
      <c r="AE29" s="499"/>
      <c r="AF29" s="499"/>
      <c r="AG29" s="500"/>
      <c r="AH29" s="520">
        <v>192</v>
      </c>
      <c r="AI29" s="521"/>
      <c r="AJ29" s="521"/>
      <c r="AK29" s="521"/>
      <c r="AL29" s="563"/>
      <c r="AM29" s="520">
        <v>643598</v>
      </c>
      <c r="AN29" s="521"/>
      <c r="AO29" s="521"/>
      <c r="AP29" s="521"/>
      <c r="AQ29" s="521"/>
      <c r="AR29" s="563"/>
      <c r="AS29" s="520">
        <v>3352</v>
      </c>
      <c r="AT29" s="521"/>
      <c r="AU29" s="521"/>
      <c r="AV29" s="521"/>
      <c r="AW29" s="521"/>
      <c r="AX29" s="522"/>
      <c r="AY29" s="651"/>
      <c r="AZ29" s="652"/>
      <c r="BA29" s="652"/>
      <c r="BB29" s="653"/>
      <c r="BC29" s="503" t="s">
        <v>191</v>
      </c>
      <c r="BD29" s="504"/>
      <c r="BE29" s="504"/>
      <c r="BF29" s="504"/>
      <c r="BG29" s="504"/>
      <c r="BH29" s="504"/>
      <c r="BI29" s="504"/>
      <c r="BJ29" s="504"/>
      <c r="BK29" s="504"/>
      <c r="BL29" s="504"/>
      <c r="BM29" s="505"/>
      <c r="BN29" s="469">
        <v>388076</v>
      </c>
      <c r="BO29" s="470"/>
      <c r="BP29" s="470"/>
      <c r="BQ29" s="470"/>
      <c r="BR29" s="470"/>
      <c r="BS29" s="470"/>
      <c r="BT29" s="470"/>
      <c r="BU29" s="471"/>
      <c r="BV29" s="469">
        <v>387620</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192</v>
      </c>
      <c r="X30" s="630"/>
      <c r="Y30" s="630"/>
      <c r="Z30" s="630"/>
      <c r="AA30" s="630"/>
      <c r="AB30" s="630"/>
      <c r="AC30" s="630"/>
      <c r="AD30" s="630"/>
      <c r="AE30" s="630"/>
      <c r="AF30" s="630"/>
      <c r="AG30" s="631"/>
      <c r="AH30" s="588">
        <v>99.4</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1978555</v>
      </c>
      <c r="BO30" s="646"/>
      <c r="BP30" s="646"/>
      <c r="BQ30" s="646"/>
      <c r="BR30" s="646"/>
      <c r="BS30" s="646"/>
      <c r="BT30" s="646"/>
      <c r="BU30" s="647"/>
      <c r="BV30" s="645">
        <v>1910798</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3" t="s">
        <v>199</v>
      </c>
      <c r="D33" s="493"/>
      <c r="E33" s="458" t="s">
        <v>200</v>
      </c>
      <c r="F33" s="458"/>
      <c r="G33" s="458"/>
      <c r="H33" s="458"/>
      <c r="I33" s="458"/>
      <c r="J33" s="458"/>
      <c r="K33" s="458"/>
      <c r="L33" s="458"/>
      <c r="M33" s="458"/>
      <c r="N33" s="458"/>
      <c r="O33" s="458"/>
      <c r="P33" s="458"/>
      <c r="Q33" s="458"/>
      <c r="R33" s="458"/>
      <c r="S33" s="458"/>
      <c r="T33" s="216"/>
      <c r="U33" s="493" t="s">
        <v>201</v>
      </c>
      <c r="V33" s="493"/>
      <c r="W33" s="458" t="s">
        <v>200</v>
      </c>
      <c r="X33" s="458"/>
      <c r="Y33" s="458"/>
      <c r="Z33" s="458"/>
      <c r="AA33" s="458"/>
      <c r="AB33" s="458"/>
      <c r="AC33" s="458"/>
      <c r="AD33" s="458"/>
      <c r="AE33" s="458"/>
      <c r="AF33" s="458"/>
      <c r="AG33" s="458"/>
      <c r="AH33" s="458"/>
      <c r="AI33" s="458"/>
      <c r="AJ33" s="458"/>
      <c r="AK33" s="458"/>
      <c r="AL33" s="216"/>
      <c r="AM33" s="493" t="s">
        <v>199</v>
      </c>
      <c r="AN33" s="493"/>
      <c r="AO33" s="458" t="s">
        <v>202</v>
      </c>
      <c r="AP33" s="458"/>
      <c r="AQ33" s="458"/>
      <c r="AR33" s="458"/>
      <c r="AS33" s="458"/>
      <c r="AT33" s="458"/>
      <c r="AU33" s="458"/>
      <c r="AV33" s="458"/>
      <c r="AW33" s="458"/>
      <c r="AX33" s="458"/>
      <c r="AY33" s="458"/>
      <c r="AZ33" s="458"/>
      <c r="BA33" s="458"/>
      <c r="BB33" s="458"/>
      <c r="BC33" s="458"/>
      <c r="BD33" s="217"/>
      <c r="BE33" s="458" t="s">
        <v>203</v>
      </c>
      <c r="BF33" s="458"/>
      <c r="BG33" s="458" t="s">
        <v>204</v>
      </c>
      <c r="BH33" s="458"/>
      <c r="BI33" s="458"/>
      <c r="BJ33" s="458"/>
      <c r="BK33" s="458"/>
      <c r="BL33" s="458"/>
      <c r="BM33" s="458"/>
      <c r="BN33" s="458"/>
      <c r="BO33" s="458"/>
      <c r="BP33" s="458"/>
      <c r="BQ33" s="458"/>
      <c r="BR33" s="458"/>
      <c r="BS33" s="458"/>
      <c r="BT33" s="458"/>
      <c r="BU33" s="458"/>
      <c r="BV33" s="217"/>
      <c r="BW33" s="493" t="s">
        <v>203</v>
      </c>
      <c r="BX33" s="493"/>
      <c r="BY33" s="458" t="s">
        <v>205</v>
      </c>
      <c r="BZ33" s="458"/>
      <c r="CA33" s="458"/>
      <c r="CB33" s="458"/>
      <c r="CC33" s="458"/>
      <c r="CD33" s="458"/>
      <c r="CE33" s="458"/>
      <c r="CF33" s="458"/>
      <c r="CG33" s="458"/>
      <c r="CH33" s="458"/>
      <c r="CI33" s="458"/>
      <c r="CJ33" s="458"/>
      <c r="CK33" s="458"/>
      <c r="CL33" s="458"/>
      <c r="CM33" s="458"/>
      <c r="CN33" s="216"/>
      <c r="CO33" s="493" t="s">
        <v>199</v>
      </c>
      <c r="CP33" s="493"/>
      <c r="CQ33" s="458" t="s">
        <v>206</v>
      </c>
      <c r="CR33" s="458"/>
      <c r="CS33" s="458"/>
      <c r="CT33" s="458"/>
      <c r="CU33" s="458"/>
      <c r="CV33" s="458"/>
      <c r="CW33" s="458"/>
      <c r="CX33" s="458"/>
      <c r="CY33" s="458"/>
      <c r="CZ33" s="458"/>
      <c r="DA33" s="458"/>
      <c r="DB33" s="458"/>
      <c r="DC33" s="458"/>
      <c r="DD33" s="458"/>
      <c r="DE33" s="458"/>
      <c r="DF33" s="216"/>
      <c r="DG33" s="657" t="s">
        <v>207</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IF('各会計、関係団体の財政状況及び健全化判断比率'!B31="","",'各会計、関係団体の財政状況及び健全化判断比率'!B31)</f>
        <v>津久見市水道事業会計</v>
      </c>
      <c r="AP34" s="659"/>
      <c r="AQ34" s="659"/>
      <c r="AR34" s="659"/>
      <c r="AS34" s="659"/>
      <c r="AT34" s="659"/>
      <c r="AU34" s="659"/>
      <c r="AV34" s="659"/>
      <c r="AW34" s="659"/>
      <c r="AX34" s="659"/>
      <c r="AY34" s="659"/>
      <c r="AZ34" s="659"/>
      <c r="BA34" s="659"/>
      <c r="BB34" s="659"/>
      <c r="BC34" s="659"/>
      <c r="BD34" s="214"/>
      <c r="BE34" s="658">
        <f>IF(BG34="","",MAX(C34:D43,U34:V43,AM34:AN43)+1)</f>
        <v>8</v>
      </c>
      <c r="BF34" s="658"/>
      <c r="BG34" s="659" t="str">
        <f>IF('各会計、関係団体の財政状況及び健全化判断比率'!B32="","",'各会計、関係団体の財政状況及び健全化判断比率'!B32)</f>
        <v>簡易水道布設事業特別会計</v>
      </c>
      <c r="BH34" s="659"/>
      <c r="BI34" s="659"/>
      <c r="BJ34" s="659"/>
      <c r="BK34" s="659"/>
      <c r="BL34" s="659"/>
      <c r="BM34" s="659"/>
      <c r="BN34" s="659"/>
      <c r="BO34" s="659"/>
      <c r="BP34" s="659"/>
      <c r="BQ34" s="659"/>
      <c r="BR34" s="659"/>
      <c r="BS34" s="659"/>
      <c r="BT34" s="659"/>
      <c r="BU34" s="659"/>
      <c r="BV34" s="214"/>
      <c r="BW34" s="658">
        <f>IF(BY34="","",MAX(C34:D43,U34:V43,AM34:AN43,BE34:BF43)+1)</f>
        <v>10</v>
      </c>
      <c r="BX34" s="658"/>
      <c r="BY34" s="659" t="str">
        <f>IF('各会計、関係団体の財政状況及び健全化判断比率'!B68="","",'各会計、関係団体の財政状況及び健全化判断比率'!B68)</f>
        <v>大分県市町村会館管理組合</v>
      </c>
      <c r="BZ34" s="659"/>
      <c r="CA34" s="659"/>
      <c r="CB34" s="659"/>
      <c r="CC34" s="659"/>
      <c r="CD34" s="659"/>
      <c r="CE34" s="659"/>
      <c r="CF34" s="659"/>
      <c r="CG34" s="659"/>
      <c r="CH34" s="659"/>
      <c r="CI34" s="659"/>
      <c r="CJ34" s="659"/>
      <c r="CK34" s="659"/>
      <c r="CL34" s="659"/>
      <c r="CM34" s="659"/>
      <c r="CN34" s="214"/>
      <c r="CO34" s="658">
        <f>IF(CQ34="","",MAX(C34:D43,U34:V43,AM34:AN43,BE34:BF43,BW34:BX43)+1)</f>
        <v>14</v>
      </c>
      <c r="CP34" s="658"/>
      <c r="CQ34" s="659" t="str">
        <f>IF('各会計、関係団体の財政状況及び健全化判断比率'!BS7="","",'各会計、関係団体の財政状況及び健全化判断比率'!BS7)</f>
        <v>津久見市土地開発公社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2">
      <c r="A35" s="187"/>
      <c r="B35" s="213"/>
      <c r="C35" s="658">
        <f>IF(E35="","",C34+1)</f>
        <v>2</v>
      </c>
      <c r="D35" s="658"/>
      <c r="E35" s="659" t="str">
        <f>IF('各会計、関係団体の財政状況及び健全化判断比率'!B8="","",'各会計、関係団体の財政状況及び健全化判断比率'!B8)</f>
        <v>奨学資金事業特別会計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介護保険事業特別会計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9</v>
      </c>
      <c r="BF35" s="658"/>
      <c r="BG35" s="659" t="str">
        <f>IF('各会計、関係団体の財政状況及び健全化判断比率'!B33="","",'各会計、関係団体の財政状況及び健全化判断比率'!B33)</f>
        <v>公共下水道事業特別会計</v>
      </c>
      <c r="BH35" s="659"/>
      <c r="BI35" s="659"/>
      <c r="BJ35" s="659"/>
      <c r="BK35" s="659"/>
      <c r="BL35" s="659"/>
      <c r="BM35" s="659"/>
      <c r="BN35" s="659"/>
      <c r="BO35" s="659"/>
      <c r="BP35" s="659"/>
      <c r="BQ35" s="659"/>
      <c r="BR35" s="659"/>
      <c r="BS35" s="659"/>
      <c r="BT35" s="659"/>
      <c r="BU35" s="659"/>
      <c r="BV35" s="214"/>
      <c r="BW35" s="658">
        <f t="shared" ref="BW35:BW43" si="2">IF(BY35="","",BW34+1)</f>
        <v>11</v>
      </c>
      <c r="BX35" s="658"/>
      <c r="BY35" s="659" t="str">
        <f>IF('各会計、関係団体の財政状況及び健全化判断比率'!B69="","",'各会計、関係団体の財政状況及び健全化判断比率'!B69)</f>
        <v>臼津広域連合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2">
      <c r="A36" s="187"/>
      <c r="B36" s="213"/>
      <c r="C36" s="658">
        <f>IF(E36="","",C35+1)</f>
        <v>3</v>
      </c>
      <c r="D36" s="658"/>
      <c r="E36" s="659" t="str">
        <f>IF('各会計、関係団体の財政状況及び健全化判断比率'!B9="","",'各会計、関係団体の財政状況及び健全化判断比率'!B9)</f>
        <v>津久見都市計画土地区画整理事業特別会計</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12</v>
      </c>
      <c r="BX36" s="658"/>
      <c r="BY36" s="659" t="str">
        <f>IF('各会計、関係団体の財政状況及び健全化判断比率'!B70="","",'各会計、関係団体の財政状況及び健全化判断比率'!B70)</f>
        <v>大分県後期高齢者医療広域連合（普通会計）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2">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13</v>
      </c>
      <c r="BX37" s="658"/>
      <c r="BY37" s="659" t="str">
        <f>IF('各会計、関係団体の財政状況及び健全化判断比率'!B71="","",'各会計、関係団体の財政状況及び健全化判断比率'!B71)</f>
        <v>大分県後期高齢者医療広域連合（後期高齢者医療事業会計）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212</v>
      </c>
    </row>
    <row r="50" spans="5:5" x14ac:dyDescent="0.2">
      <c r="E50" s="188" t="s">
        <v>213</v>
      </c>
    </row>
    <row r="51" spans="5:5" x14ac:dyDescent="0.2">
      <c r="E51" s="188" t="s">
        <v>214</v>
      </c>
    </row>
    <row r="52" spans="5:5" x14ac:dyDescent="0.2">
      <c r="E52" s="188" t="s">
        <v>215</v>
      </c>
    </row>
    <row r="53" spans="5:5" x14ac:dyDescent="0.2"/>
    <row r="54" spans="5:5" x14ac:dyDescent="0.2"/>
    <row r="55" spans="5:5" x14ac:dyDescent="0.2"/>
    <row r="56" spans="5:5" x14ac:dyDescent="0.2"/>
  </sheetData>
  <sheetProtection algorithmName="SHA-512" hashValue="P0keAj8DK9V05f34WZtlBRQsXRj7ww3ha0wxKKxIAigEv/7DWh83mJ9tTnxhnEjcGLx4fJuIKpaXiruG8wVN9Q==" saltValue="4qDeT5kvyWe9Nze8G+L58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216</v>
      </c>
      <c r="DI1" s="662"/>
      <c r="DJ1" s="662"/>
      <c r="DK1" s="662"/>
      <c r="DL1" s="662"/>
      <c r="DM1" s="662"/>
      <c r="DN1" s="663"/>
      <c r="DO1" s="226"/>
      <c r="DP1" s="661" t="s">
        <v>217</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2">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4" t="s">
        <v>219</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220</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221</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4" t="s">
        <v>1</v>
      </c>
      <c r="C4" s="665"/>
      <c r="D4" s="665"/>
      <c r="E4" s="665"/>
      <c r="F4" s="665"/>
      <c r="G4" s="665"/>
      <c r="H4" s="665"/>
      <c r="I4" s="665"/>
      <c r="J4" s="665"/>
      <c r="K4" s="665"/>
      <c r="L4" s="665"/>
      <c r="M4" s="665"/>
      <c r="N4" s="665"/>
      <c r="O4" s="665"/>
      <c r="P4" s="665"/>
      <c r="Q4" s="666"/>
      <c r="R4" s="664" t="s">
        <v>222</v>
      </c>
      <c r="S4" s="665"/>
      <c r="T4" s="665"/>
      <c r="U4" s="665"/>
      <c r="V4" s="665"/>
      <c r="W4" s="665"/>
      <c r="X4" s="665"/>
      <c r="Y4" s="666"/>
      <c r="Z4" s="664" t="s">
        <v>223</v>
      </c>
      <c r="AA4" s="665"/>
      <c r="AB4" s="665"/>
      <c r="AC4" s="666"/>
      <c r="AD4" s="664" t="s">
        <v>224</v>
      </c>
      <c r="AE4" s="665"/>
      <c r="AF4" s="665"/>
      <c r="AG4" s="665"/>
      <c r="AH4" s="665"/>
      <c r="AI4" s="665"/>
      <c r="AJ4" s="665"/>
      <c r="AK4" s="666"/>
      <c r="AL4" s="664" t="s">
        <v>223</v>
      </c>
      <c r="AM4" s="665"/>
      <c r="AN4" s="665"/>
      <c r="AO4" s="666"/>
      <c r="AP4" s="670" t="s">
        <v>225</v>
      </c>
      <c r="AQ4" s="670"/>
      <c r="AR4" s="670"/>
      <c r="AS4" s="670"/>
      <c r="AT4" s="670"/>
      <c r="AU4" s="670"/>
      <c r="AV4" s="670"/>
      <c r="AW4" s="670"/>
      <c r="AX4" s="670"/>
      <c r="AY4" s="670"/>
      <c r="AZ4" s="670"/>
      <c r="BA4" s="670"/>
      <c r="BB4" s="670"/>
      <c r="BC4" s="670"/>
      <c r="BD4" s="670"/>
      <c r="BE4" s="670"/>
      <c r="BF4" s="670"/>
      <c r="BG4" s="670" t="s">
        <v>226</v>
      </c>
      <c r="BH4" s="670"/>
      <c r="BI4" s="670"/>
      <c r="BJ4" s="670"/>
      <c r="BK4" s="670"/>
      <c r="BL4" s="670"/>
      <c r="BM4" s="670"/>
      <c r="BN4" s="670"/>
      <c r="BO4" s="670" t="s">
        <v>223</v>
      </c>
      <c r="BP4" s="670"/>
      <c r="BQ4" s="670"/>
      <c r="BR4" s="670"/>
      <c r="BS4" s="670" t="s">
        <v>227</v>
      </c>
      <c r="BT4" s="670"/>
      <c r="BU4" s="670"/>
      <c r="BV4" s="670"/>
      <c r="BW4" s="670"/>
      <c r="BX4" s="670"/>
      <c r="BY4" s="670"/>
      <c r="BZ4" s="670"/>
      <c r="CA4" s="670"/>
      <c r="CB4" s="670"/>
      <c r="CD4" s="667" t="s">
        <v>228</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2">
      <c r="B5" s="671" t="s">
        <v>229</v>
      </c>
      <c r="C5" s="672"/>
      <c r="D5" s="672"/>
      <c r="E5" s="672"/>
      <c r="F5" s="672"/>
      <c r="G5" s="672"/>
      <c r="H5" s="672"/>
      <c r="I5" s="672"/>
      <c r="J5" s="672"/>
      <c r="K5" s="672"/>
      <c r="L5" s="672"/>
      <c r="M5" s="672"/>
      <c r="N5" s="672"/>
      <c r="O5" s="672"/>
      <c r="P5" s="672"/>
      <c r="Q5" s="673"/>
      <c r="R5" s="674">
        <v>2202256</v>
      </c>
      <c r="S5" s="675"/>
      <c r="T5" s="675"/>
      <c r="U5" s="675"/>
      <c r="V5" s="675"/>
      <c r="W5" s="675"/>
      <c r="X5" s="675"/>
      <c r="Y5" s="676"/>
      <c r="Z5" s="677">
        <v>18.399999999999999</v>
      </c>
      <c r="AA5" s="677"/>
      <c r="AB5" s="677"/>
      <c r="AC5" s="677"/>
      <c r="AD5" s="678">
        <v>2139109</v>
      </c>
      <c r="AE5" s="678"/>
      <c r="AF5" s="678"/>
      <c r="AG5" s="678"/>
      <c r="AH5" s="678"/>
      <c r="AI5" s="678"/>
      <c r="AJ5" s="678"/>
      <c r="AK5" s="678"/>
      <c r="AL5" s="679">
        <v>38.700000000000003</v>
      </c>
      <c r="AM5" s="680"/>
      <c r="AN5" s="680"/>
      <c r="AO5" s="681"/>
      <c r="AP5" s="671" t="s">
        <v>230</v>
      </c>
      <c r="AQ5" s="672"/>
      <c r="AR5" s="672"/>
      <c r="AS5" s="672"/>
      <c r="AT5" s="672"/>
      <c r="AU5" s="672"/>
      <c r="AV5" s="672"/>
      <c r="AW5" s="672"/>
      <c r="AX5" s="672"/>
      <c r="AY5" s="672"/>
      <c r="AZ5" s="672"/>
      <c r="BA5" s="672"/>
      <c r="BB5" s="672"/>
      <c r="BC5" s="672"/>
      <c r="BD5" s="672"/>
      <c r="BE5" s="672"/>
      <c r="BF5" s="673"/>
      <c r="BG5" s="685">
        <v>2139109</v>
      </c>
      <c r="BH5" s="686"/>
      <c r="BI5" s="686"/>
      <c r="BJ5" s="686"/>
      <c r="BK5" s="686"/>
      <c r="BL5" s="686"/>
      <c r="BM5" s="686"/>
      <c r="BN5" s="687"/>
      <c r="BO5" s="688">
        <v>97.1</v>
      </c>
      <c r="BP5" s="688"/>
      <c r="BQ5" s="688"/>
      <c r="BR5" s="688"/>
      <c r="BS5" s="689">
        <v>29884</v>
      </c>
      <c r="BT5" s="689"/>
      <c r="BU5" s="689"/>
      <c r="BV5" s="689"/>
      <c r="BW5" s="689"/>
      <c r="BX5" s="689"/>
      <c r="BY5" s="689"/>
      <c r="BZ5" s="689"/>
      <c r="CA5" s="689"/>
      <c r="CB5" s="693"/>
      <c r="CD5" s="667" t="s">
        <v>225</v>
      </c>
      <c r="CE5" s="668"/>
      <c r="CF5" s="668"/>
      <c r="CG5" s="668"/>
      <c r="CH5" s="668"/>
      <c r="CI5" s="668"/>
      <c r="CJ5" s="668"/>
      <c r="CK5" s="668"/>
      <c r="CL5" s="668"/>
      <c r="CM5" s="668"/>
      <c r="CN5" s="668"/>
      <c r="CO5" s="668"/>
      <c r="CP5" s="668"/>
      <c r="CQ5" s="669"/>
      <c r="CR5" s="667" t="s">
        <v>231</v>
      </c>
      <c r="CS5" s="668"/>
      <c r="CT5" s="668"/>
      <c r="CU5" s="668"/>
      <c r="CV5" s="668"/>
      <c r="CW5" s="668"/>
      <c r="CX5" s="668"/>
      <c r="CY5" s="669"/>
      <c r="CZ5" s="667" t="s">
        <v>223</v>
      </c>
      <c r="DA5" s="668"/>
      <c r="DB5" s="668"/>
      <c r="DC5" s="669"/>
      <c r="DD5" s="667" t="s">
        <v>232</v>
      </c>
      <c r="DE5" s="668"/>
      <c r="DF5" s="668"/>
      <c r="DG5" s="668"/>
      <c r="DH5" s="668"/>
      <c r="DI5" s="668"/>
      <c r="DJ5" s="668"/>
      <c r="DK5" s="668"/>
      <c r="DL5" s="668"/>
      <c r="DM5" s="668"/>
      <c r="DN5" s="668"/>
      <c r="DO5" s="668"/>
      <c r="DP5" s="669"/>
      <c r="DQ5" s="667" t="s">
        <v>233</v>
      </c>
      <c r="DR5" s="668"/>
      <c r="DS5" s="668"/>
      <c r="DT5" s="668"/>
      <c r="DU5" s="668"/>
      <c r="DV5" s="668"/>
      <c r="DW5" s="668"/>
      <c r="DX5" s="668"/>
      <c r="DY5" s="668"/>
      <c r="DZ5" s="668"/>
      <c r="EA5" s="668"/>
      <c r="EB5" s="668"/>
      <c r="EC5" s="669"/>
    </row>
    <row r="6" spans="2:143" ht="11.25" customHeight="1" x14ac:dyDescent="0.2">
      <c r="B6" s="682" t="s">
        <v>234</v>
      </c>
      <c r="C6" s="683"/>
      <c r="D6" s="683"/>
      <c r="E6" s="683"/>
      <c r="F6" s="683"/>
      <c r="G6" s="683"/>
      <c r="H6" s="683"/>
      <c r="I6" s="683"/>
      <c r="J6" s="683"/>
      <c r="K6" s="683"/>
      <c r="L6" s="683"/>
      <c r="M6" s="683"/>
      <c r="N6" s="683"/>
      <c r="O6" s="683"/>
      <c r="P6" s="683"/>
      <c r="Q6" s="684"/>
      <c r="R6" s="685">
        <v>86575</v>
      </c>
      <c r="S6" s="686"/>
      <c r="T6" s="686"/>
      <c r="U6" s="686"/>
      <c r="V6" s="686"/>
      <c r="W6" s="686"/>
      <c r="X6" s="686"/>
      <c r="Y6" s="687"/>
      <c r="Z6" s="688">
        <v>0.7</v>
      </c>
      <c r="AA6" s="688"/>
      <c r="AB6" s="688"/>
      <c r="AC6" s="688"/>
      <c r="AD6" s="689">
        <v>86575</v>
      </c>
      <c r="AE6" s="689"/>
      <c r="AF6" s="689"/>
      <c r="AG6" s="689"/>
      <c r="AH6" s="689"/>
      <c r="AI6" s="689"/>
      <c r="AJ6" s="689"/>
      <c r="AK6" s="689"/>
      <c r="AL6" s="690">
        <v>1.6</v>
      </c>
      <c r="AM6" s="691"/>
      <c r="AN6" s="691"/>
      <c r="AO6" s="692"/>
      <c r="AP6" s="682" t="s">
        <v>235</v>
      </c>
      <c r="AQ6" s="683"/>
      <c r="AR6" s="683"/>
      <c r="AS6" s="683"/>
      <c r="AT6" s="683"/>
      <c r="AU6" s="683"/>
      <c r="AV6" s="683"/>
      <c r="AW6" s="683"/>
      <c r="AX6" s="683"/>
      <c r="AY6" s="683"/>
      <c r="AZ6" s="683"/>
      <c r="BA6" s="683"/>
      <c r="BB6" s="683"/>
      <c r="BC6" s="683"/>
      <c r="BD6" s="683"/>
      <c r="BE6" s="683"/>
      <c r="BF6" s="684"/>
      <c r="BG6" s="685">
        <v>2139109</v>
      </c>
      <c r="BH6" s="686"/>
      <c r="BI6" s="686"/>
      <c r="BJ6" s="686"/>
      <c r="BK6" s="686"/>
      <c r="BL6" s="686"/>
      <c r="BM6" s="686"/>
      <c r="BN6" s="687"/>
      <c r="BO6" s="688">
        <v>97.1</v>
      </c>
      <c r="BP6" s="688"/>
      <c r="BQ6" s="688"/>
      <c r="BR6" s="688"/>
      <c r="BS6" s="689">
        <v>29884</v>
      </c>
      <c r="BT6" s="689"/>
      <c r="BU6" s="689"/>
      <c r="BV6" s="689"/>
      <c r="BW6" s="689"/>
      <c r="BX6" s="689"/>
      <c r="BY6" s="689"/>
      <c r="BZ6" s="689"/>
      <c r="CA6" s="689"/>
      <c r="CB6" s="693"/>
      <c r="CD6" s="696" t="s">
        <v>236</v>
      </c>
      <c r="CE6" s="697"/>
      <c r="CF6" s="697"/>
      <c r="CG6" s="697"/>
      <c r="CH6" s="697"/>
      <c r="CI6" s="697"/>
      <c r="CJ6" s="697"/>
      <c r="CK6" s="697"/>
      <c r="CL6" s="697"/>
      <c r="CM6" s="697"/>
      <c r="CN6" s="697"/>
      <c r="CO6" s="697"/>
      <c r="CP6" s="697"/>
      <c r="CQ6" s="698"/>
      <c r="CR6" s="685">
        <v>125610</v>
      </c>
      <c r="CS6" s="686"/>
      <c r="CT6" s="686"/>
      <c r="CU6" s="686"/>
      <c r="CV6" s="686"/>
      <c r="CW6" s="686"/>
      <c r="CX6" s="686"/>
      <c r="CY6" s="687"/>
      <c r="CZ6" s="679">
        <v>1.1000000000000001</v>
      </c>
      <c r="DA6" s="680"/>
      <c r="DB6" s="680"/>
      <c r="DC6" s="699"/>
      <c r="DD6" s="694" t="s">
        <v>128</v>
      </c>
      <c r="DE6" s="686"/>
      <c r="DF6" s="686"/>
      <c r="DG6" s="686"/>
      <c r="DH6" s="686"/>
      <c r="DI6" s="686"/>
      <c r="DJ6" s="686"/>
      <c r="DK6" s="686"/>
      <c r="DL6" s="686"/>
      <c r="DM6" s="686"/>
      <c r="DN6" s="686"/>
      <c r="DO6" s="686"/>
      <c r="DP6" s="687"/>
      <c r="DQ6" s="694">
        <v>125610</v>
      </c>
      <c r="DR6" s="686"/>
      <c r="DS6" s="686"/>
      <c r="DT6" s="686"/>
      <c r="DU6" s="686"/>
      <c r="DV6" s="686"/>
      <c r="DW6" s="686"/>
      <c r="DX6" s="686"/>
      <c r="DY6" s="686"/>
      <c r="DZ6" s="686"/>
      <c r="EA6" s="686"/>
      <c r="EB6" s="686"/>
      <c r="EC6" s="695"/>
    </row>
    <row r="7" spans="2:143" ht="11.25" customHeight="1" x14ac:dyDescent="0.2">
      <c r="B7" s="682" t="s">
        <v>237</v>
      </c>
      <c r="C7" s="683"/>
      <c r="D7" s="683"/>
      <c r="E7" s="683"/>
      <c r="F7" s="683"/>
      <c r="G7" s="683"/>
      <c r="H7" s="683"/>
      <c r="I7" s="683"/>
      <c r="J7" s="683"/>
      <c r="K7" s="683"/>
      <c r="L7" s="683"/>
      <c r="M7" s="683"/>
      <c r="N7" s="683"/>
      <c r="O7" s="683"/>
      <c r="P7" s="683"/>
      <c r="Q7" s="684"/>
      <c r="R7" s="685">
        <v>1509</v>
      </c>
      <c r="S7" s="686"/>
      <c r="T7" s="686"/>
      <c r="U7" s="686"/>
      <c r="V7" s="686"/>
      <c r="W7" s="686"/>
      <c r="X7" s="686"/>
      <c r="Y7" s="687"/>
      <c r="Z7" s="688">
        <v>0</v>
      </c>
      <c r="AA7" s="688"/>
      <c r="AB7" s="688"/>
      <c r="AC7" s="688"/>
      <c r="AD7" s="689">
        <v>1509</v>
      </c>
      <c r="AE7" s="689"/>
      <c r="AF7" s="689"/>
      <c r="AG7" s="689"/>
      <c r="AH7" s="689"/>
      <c r="AI7" s="689"/>
      <c r="AJ7" s="689"/>
      <c r="AK7" s="689"/>
      <c r="AL7" s="690">
        <v>0</v>
      </c>
      <c r="AM7" s="691"/>
      <c r="AN7" s="691"/>
      <c r="AO7" s="692"/>
      <c r="AP7" s="682" t="s">
        <v>238</v>
      </c>
      <c r="AQ7" s="683"/>
      <c r="AR7" s="683"/>
      <c r="AS7" s="683"/>
      <c r="AT7" s="683"/>
      <c r="AU7" s="683"/>
      <c r="AV7" s="683"/>
      <c r="AW7" s="683"/>
      <c r="AX7" s="683"/>
      <c r="AY7" s="683"/>
      <c r="AZ7" s="683"/>
      <c r="BA7" s="683"/>
      <c r="BB7" s="683"/>
      <c r="BC7" s="683"/>
      <c r="BD7" s="683"/>
      <c r="BE7" s="683"/>
      <c r="BF7" s="684"/>
      <c r="BG7" s="685">
        <v>838967</v>
      </c>
      <c r="BH7" s="686"/>
      <c r="BI7" s="686"/>
      <c r="BJ7" s="686"/>
      <c r="BK7" s="686"/>
      <c r="BL7" s="686"/>
      <c r="BM7" s="686"/>
      <c r="BN7" s="687"/>
      <c r="BO7" s="688">
        <v>38.1</v>
      </c>
      <c r="BP7" s="688"/>
      <c r="BQ7" s="688"/>
      <c r="BR7" s="688"/>
      <c r="BS7" s="689">
        <v>29884</v>
      </c>
      <c r="BT7" s="689"/>
      <c r="BU7" s="689"/>
      <c r="BV7" s="689"/>
      <c r="BW7" s="689"/>
      <c r="BX7" s="689"/>
      <c r="BY7" s="689"/>
      <c r="BZ7" s="689"/>
      <c r="CA7" s="689"/>
      <c r="CB7" s="693"/>
      <c r="CD7" s="700" t="s">
        <v>239</v>
      </c>
      <c r="CE7" s="701"/>
      <c r="CF7" s="701"/>
      <c r="CG7" s="701"/>
      <c r="CH7" s="701"/>
      <c r="CI7" s="701"/>
      <c r="CJ7" s="701"/>
      <c r="CK7" s="701"/>
      <c r="CL7" s="701"/>
      <c r="CM7" s="701"/>
      <c r="CN7" s="701"/>
      <c r="CO7" s="701"/>
      <c r="CP7" s="701"/>
      <c r="CQ7" s="702"/>
      <c r="CR7" s="685">
        <v>3347718</v>
      </c>
      <c r="CS7" s="686"/>
      <c r="CT7" s="686"/>
      <c r="CU7" s="686"/>
      <c r="CV7" s="686"/>
      <c r="CW7" s="686"/>
      <c r="CX7" s="686"/>
      <c r="CY7" s="687"/>
      <c r="CZ7" s="688">
        <v>28.9</v>
      </c>
      <c r="DA7" s="688"/>
      <c r="DB7" s="688"/>
      <c r="DC7" s="688"/>
      <c r="DD7" s="694">
        <v>38103</v>
      </c>
      <c r="DE7" s="686"/>
      <c r="DF7" s="686"/>
      <c r="DG7" s="686"/>
      <c r="DH7" s="686"/>
      <c r="DI7" s="686"/>
      <c r="DJ7" s="686"/>
      <c r="DK7" s="686"/>
      <c r="DL7" s="686"/>
      <c r="DM7" s="686"/>
      <c r="DN7" s="686"/>
      <c r="DO7" s="686"/>
      <c r="DP7" s="687"/>
      <c r="DQ7" s="694">
        <v>1252858</v>
      </c>
      <c r="DR7" s="686"/>
      <c r="DS7" s="686"/>
      <c r="DT7" s="686"/>
      <c r="DU7" s="686"/>
      <c r="DV7" s="686"/>
      <c r="DW7" s="686"/>
      <c r="DX7" s="686"/>
      <c r="DY7" s="686"/>
      <c r="DZ7" s="686"/>
      <c r="EA7" s="686"/>
      <c r="EB7" s="686"/>
      <c r="EC7" s="695"/>
    </row>
    <row r="8" spans="2:143" ht="11.25" customHeight="1" x14ac:dyDescent="0.2">
      <c r="B8" s="682" t="s">
        <v>240</v>
      </c>
      <c r="C8" s="683"/>
      <c r="D8" s="683"/>
      <c r="E8" s="683"/>
      <c r="F8" s="683"/>
      <c r="G8" s="683"/>
      <c r="H8" s="683"/>
      <c r="I8" s="683"/>
      <c r="J8" s="683"/>
      <c r="K8" s="683"/>
      <c r="L8" s="683"/>
      <c r="M8" s="683"/>
      <c r="N8" s="683"/>
      <c r="O8" s="683"/>
      <c r="P8" s="683"/>
      <c r="Q8" s="684"/>
      <c r="R8" s="685">
        <v>4372</v>
      </c>
      <c r="S8" s="686"/>
      <c r="T8" s="686"/>
      <c r="U8" s="686"/>
      <c r="V8" s="686"/>
      <c r="W8" s="686"/>
      <c r="X8" s="686"/>
      <c r="Y8" s="687"/>
      <c r="Z8" s="688">
        <v>0</v>
      </c>
      <c r="AA8" s="688"/>
      <c r="AB8" s="688"/>
      <c r="AC8" s="688"/>
      <c r="AD8" s="689">
        <v>4372</v>
      </c>
      <c r="AE8" s="689"/>
      <c r="AF8" s="689"/>
      <c r="AG8" s="689"/>
      <c r="AH8" s="689"/>
      <c r="AI8" s="689"/>
      <c r="AJ8" s="689"/>
      <c r="AK8" s="689"/>
      <c r="AL8" s="690">
        <v>0.1</v>
      </c>
      <c r="AM8" s="691"/>
      <c r="AN8" s="691"/>
      <c r="AO8" s="692"/>
      <c r="AP8" s="682" t="s">
        <v>241</v>
      </c>
      <c r="AQ8" s="683"/>
      <c r="AR8" s="683"/>
      <c r="AS8" s="683"/>
      <c r="AT8" s="683"/>
      <c r="AU8" s="683"/>
      <c r="AV8" s="683"/>
      <c r="AW8" s="683"/>
      <c r="AX8" s="683"/>
      <c r="AY8" s="683"/>
      <c r="AZ8" s="683"/>
      <c r="BA8" s="683"/>
      <c r="BB8" s="683"/>
      <c r="BC8" s="683"/>
      <c r="BD8" s="683"/>
      <c r="BE8" s="683"/>
      <c r="BF8" s="684"/>
      <c r="BG8" s="685">
        <v>26945</v>
      </c>
      <c r="BH8" s="686"/>
      <c r="BI8" s="686"/>
      <c r="BJ8" s="686"/>
      <c r="BK8" s="686"/>
      <c r="BL8" s="686"/>
      <c r="BM8" s="686"/>
      <c r="BN8" s="687"/>
      <c r="BO8" s="688">
        <v>1.2</v>
      </c>
      <c r="BP8" s="688"/>
      <c r="BQ8" s="688"/>
      <c r="BR8" s="688"/>
      <c r="BS8" s="694" t="s">
        <v>242</v>
      </c>
      <c r="BT8" s="686"/>
      <c r="BU8" s="686"/>
      <c r="BV8" s="686"/>
      <c r="BW8" s="686"/>
      <c r="BX8" s="686"/>
      <c r="BY8" s="686"/>
      <c r="BZ8" s="686"/>
      <c r="CA8" s="686"/>
      <c r="CB8" s="695"/>
      <c r="CD8" s="700" t="s">
        <v>243</v>
      </c>
      <c r="CE8" s="701"/>
      <c r="CF8" s="701"/>
      <c r="CG8" s="701"/>
      <c r="CH8" s="701"/>
      <c r="CI8" s="701"/>
      <c r="CJ8" s="701"/>
      <c r="CK8" s="701"/>
      <c r="CL8" s="701"/>
      <c r="CM8" s="701"/>
      <c r="CN8" s="701"/>
      <c r="CO8" s="701"/>
      <c r="CP8" s="701"/>
      <c r="CQ8" s="702"/>
      <c r="CR8" s="685">
        <v>3478621</v>
      </c>
      <c r="CS8" s="686"/>
      <c r="CT8" s="686"/>
      <c r="CU8" s="686"/>
      <c r="CV8" s="686"/>
      <c r="CW8" s="686"/>
      <c r="CX8" s="686"/>
      <c r="CY8" s="687"/>
      <c r="CZ8" s="688">
        <v>30</v>
      </c>
      <c r="DA8" s="688"/>
      <c r="DB8" s="688"/>
      <c r="DC8" s="688"/>
      <c r="DD8" s="694">
        <v>2945</v>
      </c>
      <c r="DE8" s="686"/>
      <c r="DF8" s="686"/>
      <c r="DG8" s="686"/>
      <c r="DH8" s="686"/>
      <c r="DI8" s="686"/>
      <c r="DJ8" s="686"/>
      <c r="DK8" s="686"/>
      <c r="DL8" s="686"/>
      <c r="DM8" s="686"/>
      <c r="DN8" s="686"/>
      <c r="DO8" s="686"/>
      <c r="DP8" s="687"/>
      <c r="DQ8" s="694">
        <v>1756632</v>
      </c>
      <c r="DR8" s="686"/>
      <c r="DS8" s="686"/>
      <c r="DT8" s="686"/>
      <c r="DU8" s="686"/>
      <c r="DV8" s="686"/>
      <c r="DW8" s="686"/>
      <c r="DX8" s="686"/>
      <c r="DY8" s="686"/>
      <c r="DZ8" s="686"/>
      <c r="EA8" s="686"/>
      <c r="EB8" s="686"/>
      <c r="EC8" s="695"/>
    </row>
    <row r="9" spans="2:143" ht="11.25" customHeight="1" x14ac:dyDescent="0.2">
      <c r="B9" s="682" t="s">
        <v>244</v>
      </c>
      <c r="C9" s="683"/>
      <c r="D9" s="683"/>
      <c r="E9" s="683"/>
      <c r="F9" s="683"/>
      <c r="G9" s="683"/>
      <c r="H9" s="683"/>
      <c r="I9" s="683"/>
      <c r="J9" s="683"/>
      <c r="K9" s="683"/>
      <c r="L9" s="683"/>
      <c r="M9" s="683"/>
      <c r="N9" s="683"/>
      <c r="O9" s="683"/>
      <c r="P9" s="683"/>
      <c r="Q9" s="684"/>
      <c r="R9" s="685">
        <v>5203</v>
      </c>
      <c r="S9" s="686"/>
      <c r="T9" s="686"/>
      <c r="U9" s="686"/>
      <c r="V9" s="686"/>
      <c r="W9" s="686"/>
      <c r="X9" s="686"/>
      <c r="Y9" s="687"/>
      <c r="Z9" s="688">
        <v>0</v>
      </c>
      <c r="AA9" s="688"/>
      <c r="AB9" s="688"/>
      <c r="AC9" s="688"/>
      <c r="AD9" s="689">
        <v>5203</v>
      </c>
      <c r="AE9" s="689"/>
      <c r="AF9" s="689"/>
      <c r="AG9" s="689"/>
      <c r="AH9" s="689"/>
      <c r="AI9" s="689"/>
      <c r="AJ9" s="689"/>
      <c r="AK9" s="689"/>
      <c r="AL9" s="690">
        <v>0.1</v>
      </c>
      <c r="AM9" s="691"/>
      <c r="AN9" s="691"/>
      <c r="AO9" s="692"/>
      <c r="AP9" s="682" t="s">
        <v>245</v>
      </c>
      <c r="AQ9" s="683"/>
      <c r="AR9" s="683"/>
      <c r="AS9" s="683"/>
      <c r="AT9" s="683"/>
      <c r="AU9" s="683"/>
      <c r="AV9" s="683"/>
      <c r="AW9" s="683"/>
      <c r="AX9" s="683"/>
      <c r="AY9" s="683"/>
      <c r="AZ9" s="683"/>
      <c r="BA9" s="683"/>
      <c r="BB9" s="683"/>
      <c r="BC9" s="683"/>
      <c r="BD9" s="683"/>
      <c r="BE9" s="683"/>
      <c r="BF9" s="684"/>
      <c r="BG9" s="685">
        <v>640777</v>
      </c>
      <c r="BH9" s="686"/>
      <c r="BI9" s="686"/>
      <c r="BJ9" s="686"/>
      <c r="BK9" s="686"/>
      <c r="BL9" s="686"/>
      <c r="BM9" s="686"/>
      <c r="BN9" s="687"/>
      <c r="BO9" s="688">
        <v>29.1</v>
      </c>
      <c r="BP9" s="688"/>
      <c r="BQ9" s="688"/>
      <c r="BR9" s="688"/>
      <c r="BS9" s="694" t="s">
        <v>128</v>
      </c>
      <c r="BT9" s="686"/>
      <c r="BU9" s="686"/>
      <c r="BV9" s="686"/>
      <c r="BW9" s="686"/>
      <c r="BX9" s="686"/>
      <c r="BY9" s="686"/>
      <c r="BZ9" s="686"/>
      <c r="CA9" s="686"/>
      <c r="CB9" s="695"/>
      <c r="CD9" s="700" t="s">
        <v>246</v>
      </c>
      <c r="CE9" s="701"/>
      <c r="CF9" s="701"/>
      <c r="CG9" s="701"/>
      <c r="CH9" s="701"/>
      <c r="CI9" s="701"/>
      <c r="CJ9" s="701"/>
      <c r="CK9" s="701"/>
      <c r="CL9" s="701"/>
      <c r="CM9" s="701"/>
      <c r="CN9" s="701"/>
      <c r="CO9" s="701"/>
      <c r="CP9" s="701"/>
      <c r="CQ9" s="702"/>
      <c r="CR9" s="685">
        <v>789273</v>
      </c>
      <c r="CS9" s="686"/>
      <c r="CT9" s="686"/>
      <c r="CU9" s="686"/>
      <c r="CV9" s="686"/>
      <c r="CW9" s="686"/>
      <c r="CX9" s="686"/>
      <c r="CY9" s="687"/>
      <c r="CZ9" s="688">
        <v>6.8</v>
      </c>
      <c r="DA9" s="688"/>
      <c r="DB9" s="688"/>
      <c r="DC9" s="688"/>
      <c r="DD9" s="694">
        <v>127365</v>
      </c>
      <c r="DE9" s="686"/>
      <c r="DF9" s="686"/>
      <c r="DG9" s="686"/>
      <c r="DH9" s="686"/>
      <c r="DI9" s="686"/>
      <c r="DJ9" s="686"/>
      <c r="DK9" s="686"/>
      <c r="DL9" s="686"/>
      <c r="DM9" s="686"/>
      <c r="DN9" s="686"/>
      <c r="DO9" s="686"/>
      <c r="DP9" s="687"/>
      <c r="DQ9" s="694">
        <v>694129</v>
      </c>
      <c r="DR9" s="686"/>
      <c r="DS9" s="686"/>
      <c r="DT9" s="686"/>
      <c r="DU9" s="686"/>
      <c r="DV9" s="686"/>
      <c r="DW9" s="686"/>
      <c r="DX9" s="686"/>
      <c r="DY9" s="686"/>
      <c r="DZ9" s="686"/>
      <c r="EA9" s="686"/>
      <c r="EB9" s="686"/>
      <c r="EC9" s="695"/>
    </row>
    <row r="10" spans="2:143" ht="11.25" customHeight="1" x14ac:dyDescent="0.2">
      <c r="B10" s="682" t="s">
        <v>247</v>
      </c>
      <c r="C10" s="683"/>
      <c r="D10" s="683"/>
      <c r="E10" s="683"/>
      <c r="F10" s="683"/>
      <c r="G10" s="683"/>
      <c r="H10" s="683"/>
      <c r="I10" s="683"/>
      <c r="J10" s="683"/>
      <c r="K10" s="683"/>
      <c r="L10" s="683"/>
      <c r="M10" s="683"/>
      <c r="N10" s="683"/>
      <c r="O10" s="683"/>
      <c r="P10" s="683"/>
      <c r="Q10" s="684"/>
      <c r="R10" s="685" t="s">
        <v>242</v>
      </c>
      <c r="S10" s="686"/>
      <c r="T10" s="686"/>
      <c r="U10" s="686"/>
      <c r="V10" s="686"/>
      <c r="W10" s="686"/>
      <c r="X10" s="686"/>
      <c r="Y10" s="687"/>
      <c r="Z10" s="688" t="s">
        <v>128</v>
      </c>
      <c r="AA10" s="688"/>
      <c r="AB10" s="688"/>
      <c r="AC10" s="688"/>
      <c r="AD10" s="689" t="s">
        <v>128</v>
      </c>
      <c r="AE10" s="689"/>
      <c r="AF10" s="689"/>
      <c r="AG10" s="689"/>
      <c r="AH10" s="689"/>
      <c r="AI10" s="689"/>
      <c r="AJ10" s="689"/>
      <c r="AK10" s="689"/>
      <c r="AL10" s="690" t="s">
        <v>242</v>
      </c>
      <c r="AM10" s="691"/>
      <c r="AN10" s="691"/>
      <c r="AO10" s="692"/>
      <c r="AP10" s="682" t="s">
        <v>248</v>
      </c>
      <c r="AQ10" s="683"/>
      <c r="AR10" s="683"/>
      <c r="AS10" s="683"/>
      <c r="AT10" s="683"/>
      <c r="AU10" s="683"/>
      <c r="AV10" s="683"/>
      <c r="AW10" s="683"/>
      <c r="AX10" s="683"/>
      <c r="AY10" s="683"/>
      <c r="AZ10" s="683"/>
      <c r="BA10" s="683"/>
      <c r="BB10" s="683"/>
      <c r="BC10" s="683"/>
      <c r="BD10" s="683"/>
      <c r="BE10" s="683"/>
      <c r="BF10" s="684"/>
      <c r="BG10" s="685">
        <v>43637</v>
      </c>
      <c r="BH10" s="686"/>
      <c r="BI10" s="686"/>
      <c r="BJ10" s="686"/>
      <c r="BK10" s="686"/>
      <c r="BL10" s="686"/>
      <c r="BM10" s="686"/>
      <c r="BN10" s="687"/>
      <c r="BO10" s="688">
        <v>2</v>
      </c>
      <c r="BP10" s="688"/>
      <c r="BQ10" s="688"/>
      <c r="BR10" s="688"/>
      <c r="BS10" s="694" t="s">
        <v>128</v>
      </c>
      <c r="BT10" s="686"/>
      <c r="BU10" s="686"/>
      <c r="BV10" s="686"/>
      <c r="BW10" s="686"/>
      <c r="BX10" s="686"/>
      <c r="BY10" s="686"/>
      <c r="BZ10" s="686"/>
      <c r="CA10" s="686"/>
      <c r="CB10" s="695"/>
      <c r="CD10" s="700" t="s">
        <v>249</v>
      </c>
      <c r="CE10" s="701"/>
      <c r="CF10" s="701"/>
      <c r="CG10" s="701"/>
      <c r="CH10" s="701"/>
      <c r="CI10" s="701"/>
      <c r="CJ10" s="701"/>
      <c r="CK10" s="701"/>
      <c r="CL10" s="701"/>
      <c r="CM10" s="701"/>
      <c r="CN10" s="701"/>
      <c r="CO10" s="701"/>
      <c r="CP10" s="701"/>
      <c r="CQ10" s="702"/>
      <c r="CR10" s="685">
        <v>5844</v>
      </c>
      <c r="CS10" s="686"/>
      <c r="CT10" s="686"/>
      <c r="CU10" s="686"/>
      <c r="CV10" s="686"/>
      <c r="CW10" s="686"/>
      <c r="CX10" s="686"/>
      <c r="CY10" s="687"/>
      <c r="CZ10" s="688">
        <v>0.1</v>
      </c>
      <c r="DA10" s="688"/>
      <c r="DB10" s="688"/>
      <c r="DC10" s="688"/>
      <c r="DD10" s="694" t="s">
        <v>242</v>
      </c>
      <c r="DE10" s="686"/>
      <c r="DF10" s="686"/>
      <c r="DG10" s="686"/>
      <c r="DH10" s="686"/>
      <c r="DI10" s="686"/>
      <c r="DJ10" s="686"/>
      <c r="DK10" s="686"/>
      <c r="DL10" s="686"/>
      <c r="DM10" s="686"/>
      <c r="DN10" s="686"/>
      <c r="DO10" s="686"/>
      <c r="DP10" s="687"/>
      <c r="DQ10" s="694">
        <v>5844</v>
      </c>
      <c r="DR10" s="686"/>
      <c r="DS10" s="686"/>
      <c r="DT10" s="686"/>
      <c r="DU10" s="686"/>
      <c r="DV10" s="686"/>
      <c r="DW10" s="686"/>
      <c r="DX10" s="686"/>
      <c r="DY10" s="686"/>
      <c r="DZ10" s="686"/>
      <c r="EA10" s="686"/>
      <c r="EB10" s="686"/>
      <c r="EC10" s="695"/>
    </row>
    <row r="11" spans="2:143" ht="11.25" customHeight="1" x14ac:dyDescent="0.2">
      <c r="B11" s="682" t="s">
        <v>250</v>
      </c>
      <c r="C11" s="683"/>
      <c r="D11" s="683"/>
      <c r="E11" s="683"/>
      <c r="F11" s="683"/>
      <c r="G11" s="683"/>
      <c r="H11" s="683"/>
      <c r="I11" s="683"/>
      <c r="J11" s="683"/>
      <c r="K11" s="683"/>
      <c r="L11" s="683"/>
      <c r="M11" s="683"/>
      <c r="N11" s="683"/>
      <c r="O11" s="683"/>
      <c r="P11" s="683"/>
      <c r="Q11" s="684"/>
      <c r="R11" s="685">
        <v>381978</v>
      </c>
      <c r="S11" s="686"/>
      <c r="T11" s="686"/>
      <c r="U11" s="686"/>
      <c r="V11" s="686"/>
      <c r="W11" s="686"/>
      <c r="X11" s="686"/>
      <c r="Y11" s="687"/>
      <c r="Z11" s="690">
        <v>3.2</v>
      </c>
      <c r="AA11" s="691"/>
      <c r="AB11" s="691"/>
      <c r="AC11" s="703"/>
      <c r="AD11" s="694">
        <v>381978</v>
      </c>
      <c r="AE11" s="686"/>
      <c r="AF11" s="686"/>
      <c r="AG11" s="686"/>
      <c r="AH11" s="686"/>
      <c r="AI11" s="686"/>
      <c r="AJ11" s="686"/>
      <c r="AK11" s="687"/>
      <c r="AL11" s="690">
        <v>6.9</v>
      </c>
      <c r="AM11" s="691"/>
      <c r="AN11" s="691"/>
      <c r="AO11" s="692"/>
      <c r="AP11" s="682" t="s">
        <v>251</v>
      </c>
      <c r="AQ11" s="683"/>
      <c r="AR11" s="683"/>
      <c r="AS11" s="683"/>
      <c r="AT11" s="683"/>
      <c r="AU11" s="683"/>
      <c r="AV11" s="683"/>
      <c r="AW11" s="683"/>
      <c r="AX11" s="683"/>
      <c r="AY11" s="683"/>
      <c r="AZ11" s="683"/>
      <c r="BA11" s="683"/>
      <c r="BB11" s="683"/>
      <c r="BC11" s="683"/>
      <c r="BD11" s="683"/>
      <c r="BE11" s="683"/>
      <c r="BF11" s="684"/>
      <c r="BG11" s="685">
        <v>127608</v>
      </c>
      <c r="BH11" s="686"/>
      <c r="BI11" s="686"/>
      <c r="BJ11" s="686"/>
      <c r="BK11" s="686"/>
      <c r="BL11" s="686"/>
      <c r="BM11" s="686"/>
      <c r="BN11" s="687"/>
      <c r="BO11" s="688">
        <v>5.8</v>
      </c>
      <c r="BP11" s="688"/>
      <c r="BQ11" s="688"/>
      <c r="BR11" s="688"/>
      <c r="BS11" s="694">
        <v>29884</v>
      </c>
      <c r="BT11" s="686"/>
      <c r="BU11" s="686"/>
      <c r="BV11" s="686"/>
      <c r="BW11" s="686"/>
      <c r="BX11" s="686"/>
      <c r="BY11" s="686"/>
      <c r="BZ11" s="686"/>
      <c r="CA11" s="686"/>
      <c r="CB11" s="695"/>
      <c r="CD11" s="700" t="s">
        <v>252</v>
      </c>
      <c r="CE11" s="701"/>
      <c r="CF11" s="701"/>
      <c r="CG11" s="701"/>
      <c r="CH11" s="701"/>
      <c r="CI11" s="701"/>
      <c r="CJ11" s="701"/>
      <c r="CK11" s="701"/>
      <c r="CL11" s="701"/>
      <c r="CM11" s="701"/>
      <c r="CN11" s="701"/>
      <c r="CO11" s="701"/>
      <c r="CP11" s="701"/>
      <c r="CQ11" s="702"/>
      <c r="CR11" s="685">
        <v>295306</v>
      </c>
      <c r="CS11" s="686"/>
      <c r="CT11" s="686"/>
      <c r="CU11" s="686"/>
      <c r="CV11" s="686"/>
      <c r="CW11" s="686"/>
      <c r="CX11" s="686"/>
      <c r="CY11" s="687"/>
      <c r="CZ11" s="688">
        <v>2.5</v>
      </c>
      <c r="DA11" s="688"/>
      <c r="DB11" s="688"/>
      <c r="DC11" s="688"/>
      <c r="DD11" s="694">
        <v>106574</v>
      </c>
      <c r="DE11" s="686"/>
      <c r="DF11" s="686"/>
      <c r="DG11" s="686"/>
      <c r="DH11" s="686"/>
      <c r="DI11" s="686"/>
      <c r="DJ11" s="686"/>
      <c r="DK11" s="686"/>
      <c r="DL11" s="686"/>
      <c r="DM11" s="686"/>
      <c r="DN11" s="686"/>
      <c r="DO11" s="686"/>
      <c r="DP11" s="687"/>
      <c r="DQ11" s="694">
        <v>132769</v>
      </c>
      <c r="DR11" s="686"/>
      <c r="DS11" s="686"/>
      <c r="DT11" s="686"/>
      <c r="DU11" s="686"/>
      <c r="DV11" s="686"/>
      <c r="DW11" s="686"/>
      <c r="DX11" s="686"/>
      <c r="DY11" s="686"/>
      <c r="DZ11" s="686"/>
      <c r="EA11" s="686"/>
      <c r="EB11" s="686"/>
      <c r="EC11" s="695"/>
    </row>
    <row r="12" spans="2:143" ht="11.25" customHeight="1" x14ac:dyDescent="0.2">
      <c r="B12" s="682" t="s">
        <v>253</v>
      </c>
      <c r="C12" s="683"/>
      <c r="D12" s="683"/>
      <c r="E12" s="683"/>
      <c r="F12" s="683"/>
      <c r="G12" s="683"/>
      <c r="H12" s="683"/>
      <c r="I12" s="683"/>
      <c r="J12" s="683"/>
      <c r="K12" s="683"/>
      <c r="L12" s="683"/>
      <c r="M12" s="683"/>
      <c r="N12" s="683"/>
      <c r="O12" s="683"/>
      <c r="P12" s="683"/>
      <c r="Q12" s="684"/>
      <c r="R12" s="685" t="s">
        <v>128</v>
      </c>
      <c r="S12" s="686"/>
      <c r="T12" s="686"/>
      <c r="U12" s="686"/>
      <c r="V12" s="686"/>
      <c r="W12" s="686"/>
      <c r="X12" s="686"/>
      <c r="Y12" s="687"/>
      <c r="Z12" s="688" t="s">
        <v>128</v>
      </c>
      <c r="AA12" s="688"/>
      <c r="AB12" s="688"/>
      <c r="AC12" s="688"/>
      <c r="AD12" s="689" t="s">
        <v>128</v>
      </c>
      <c r="AE12" s="689"/>
      <c r="AF12" s="689"/>
      <c r="AG12" s="689"/>
      <c r="AH12" s="689"/>
      <c r="AI12" s="689"/>
      <c r="AJ12" s="689"/>
      <c r="AK12" s="689"/>
      <c r="AL12" s="690" t="s">
        <v>242</v>
      </c>
      <c r="AM12" s="691"/>
      <c r="AN12" s="691"/>
      <c r="AO12" s="692"/>
      <c r="AP12" s="682" t="s">
        <v>254</v>
      </c>
      <c r="AQ12" s="683"/>
      <c r="AR12" s="683"/>
      <c r="AS12" s="683"/>
      <c r="AT12" s="683"/>
      <c r="AU12" s="683"/>
      <c r="AV12" s="683"/>
      <c r="AW12" s="683"/>
      <c r="AX12" s="683"/>
      <c r="AY12" s="683"/>
      <c r="AZ12" s="683"/>
      <c r="BA12" s="683"/>
      <c r="BB12" s="683"/>
      <c r="BC12" s="683"/>
      <c r="BD12" s="683"/>
      <c r="BE12" s="683"/>
      <c r="BF12" s="684"/>
      <c r="BG12" s="685">
        <v>1096081</v>
      </c>
      <c r="BH12" s="686"/>
      <c r="BI12" s="686"/>
      <c r="BJ12" s="686"/>
      <c r="BK12" s="686"/>
      <c r="BL12" s="686"/>
      <c r="BM12" s="686"/>
      <c r="BN12" s="687"/>
      <c r="BO12" s="688">
        <v>49.8</v>
      </c>
      <c r="BP12" s="688"/>
      <c r="BQ12" s="688"/>
      <c r="BR12" s="688"/>
      <c r="BS12" s="694" t="s">
        <v>128</v>
      </c>
      <c r="BT12" s="686"/>
      <c r="BU12" s="686"/>
      <c r="BV12" s="686"/>
      <c r="BW12" s="686"/>
      <c r="BX12" s="686"/>
      <c r="BY12" s="686"/>
      <c r="BZ12" s="686"/>
      <c r="CA12" s="686"/>
      <c r="CB12" s="695"/>
      <c r="CD12" s="700" t="s">
        <v>255</v>
      </c>
      <c r="CE12" s="701"/>
      <c r="CF12" s="701"/>
      <c r="CG12" s="701"/>
      <c r="CH12" s="701"/>
      <c r="CI12" s="701"/>
      <c r="CJ12" s="701"/>
      <c r="CK12" s="701"/>
      <c r="CL12" s="701"/>
      <c r="CM12" s="701"/>
      <c r="CN12" s="701"/>
      <c r="CO12" s="701"/>
      <c r="CP12" s="701"/>
      <c r="CQ12" s="702"/>
      <c r="CR12" s="685">
        <v>282147</v>
      </c>
      <c r="CS12" s="686"/>
      <c r="CT12" s="686"/>
      <c r="CU12" s="686"/>
      <c r="CV12" s="686"/>
      <c r="CW12" s="686"/>
      <c r="CX12" s="686"/>
      <c r="CY12" s="687"/>
      <c r="CZ12" s="688">
        <v>2.4</v>
      </c>
      <c r="DA12" s="688"/>
      <c r="DB12" s="688"/>
      <c r="DC12" s="688"/>
      <c r="DD12" s="694">
        <v>6303</v>
      </c>
      <c r="DE12" s="686"/>
      <c r="DF12" s="686"/>
      <c r="DG12" s="686"/>
      <c r="DH12" s="686"/>
      <c r="DI12" s="686"/>
      <c r="DJ12" s="686"/>
      <c r="DK12" s="686"/>
      <c r="DL12" s="686"/>
      <c r="DM12" s="686"/>
      <c r="DN12" s="686"/>
      <c r="DO12" s="686"/>
      <c r="DP12" s="687"/>
      <c r="DQ12" s="694">
        <v>196890</v>
      </c>
      <c r="DR12" s="686"/>
      <c r="DS12" s="686"/>
      <c r="DT12" s="686"/>
      <c r="DU12" s="686"/>
      <c r="DV12" s="686"/>
      <c r="DW12" s="686"/>
      <c r="DX12" s="686"/>
      <c r="DY12" s="686"/>
      <c r="DZ12" s="686"/>
      <c r="EA12" s="686"/>
      <c r="EB12" s="686"/>
      <c r="EC12" s="695"/>
    </row>
    <row r="13" spans="2:143" ht="11.25" customHeight="1" x14ac:dyDescent="0.2">
      <c r="B13" s="682" t="s">
        <v>256</v>
      </c>
      <c r="C13" s="683"/>
      <c r="D13" s="683"/>
      <c r="E13" s="683"/>
      <c r="F13" s="683"/>
      <c r="G13" s="683"/>
      <c r="H13" s="683"/>
      <c r="I13" s="683"/>
      <c r="J13" s="683"/>
      <c r="K13" s="683"/>
      <c r="L13" s="683"/>
      <c r="M13" s="683"/>
      <c r="N13" s="683"/>
      <c r="O13" s="683"/>
      <c r="P13" s="683"/>
      <c r="Q13" s="684"/>
      <c r="R13" s="685" t="s">
        <v>242</v>
      </c>
      <c r="S13" s="686"/>
      <c r="T13" s="686"/>
      <c r="U13" s="686"/>
      <c r="V13" s="686"/>
      <c r="W13" s="686"/>
      <c r="X13" s="686"/>
      <c r="Y13" s="687"/>
      <c r="Z13" s="688" t="s">
        <v>242</v>
      </c>
      <c r="AA13" s="688"/>
      <c r="AB13" s="688"/>
      <c r="AC13" s="688"/>
      <c r="AD13" s="689" t="s">
        <v>242</v>
      </c>
      <c r="AE13" s="689"/>
      <c r="AF13" s="689"/>
      <c r="AG13" s="689"/>
      <c r="AH13" s="689"/>
      <c r="AI13" s="689"/>
      <c r="AJ13" s="689"/>
      <c r="AK13" s="689"/>
      <c r="AL13" s="690" t="s">
        <v>242</v>
      </c>
      <c r="AM13" s="691"/>
      <c r="AN13" s="691"/>
      <c r="AO13" s="692"/>
      <c r="AP13" s="682" t="s">
        <v>257</v>
      </c>
      <c r="AQ13" s="683"/>
      <c r="AR13" s="683"/>
      <c r="AS13" s="683"/>
      <c r="AT13" s="683"/>
      <c r="AU13" s="683"/>
      <c r="AV13" s="683"/>
      <c r="AW13" s="683"/>
      <c r="AX13" s="683"/>
      <c r="AY13" s="683"/>
      <c r="AZ13" s="683"/>
      <c r="BA13" s="683"/>
      <c r="BB13" s="683"/>
      <c r="BC13" s="683"/>
      <c r="BD13" s="683"/>
      <c r="BE13" s="683"/>
      <c r="BF13" s="684"/>
      <c r="BG13" s="685">
        <v>1095388</v>
      </c>
      <c r="BH13" s="686"/>
      <c r="BI13" s="686"/>
      <c r="BJ13" s="686"/>
      <c r="BK13" s="686"/>
      <c r="BL13" s="686"/>
      <c r="BM13" s="686"/>
      <c r="BN13" s="687"/>
      <c r="BO13" s="688">
        <v>49.7</v>
      </c>
      <c r="BP13" s="688"/>
      <c r="BQ13" s="688"/>
      <c r="BR13" s="688"/>
      <c r="BS13" s="694" t="s">
        <v>242</v>
      </c>
      <c r="BT13" s="686"/>
      <c r="BU13" s="686"/>
      <c r="BV13" s="686"/>
      <c r="BW13" s="686"/>
      <c r="BX13" s="686"/>
      <c r="BY13" s="686"/>
      <c r="BZ13" s="686"/>
      <c r="CA13" s="686"/>
      <c r="CB13" s="695"/>
      <c r="CD13" s="700" t="s">
        <v>258</v>
      </c>
      <c r="CE13" s="701"/>
      <c r="CF13" s="701"/>
      <c r="CG13" s="701"/>
      <c r="CH13" s="701"/>
      <c r="CI13" s="701"/>
      <c r="CJ13" s="701"/>
      <c r="CK13" s="701"/>
      <c r="CL13" s="701"/>
      <c r="CM13" s="701"/>
      <c r="CN13" s="701"/>
      <c r="CO13" s="701"/>
      <c r="CP13" s="701"/>
      <c r="CQ13" s="702"/>
      <c r="CR13" s="685">
        <v>904059</v>
      </c>
      <c r="CS13" s="686"/>
      <c r="CT13" s="686"/>
      <c r="CU13" s="686"/>
      <c r="CV13" s="686"/>
      <c r="CW13" s="686"/>
      <c r="CX13" s="686"/>
      <c r="CY13" s="687"/>
      <c r="CZ13" s="688">
        <v>7.8</v>
      </c>
      <c r="DA13" s="688"/>
      <c r="DB13" s="688"/>
      <c r="DC13" s="688"/>
      <c r="DD13" s="694">
        <v>484886</v>
      </c>
      <c r="DE13" s="686"/>
      <c r="DF13" s="686"/>
      <c r="DG13" s="686"/>
      <c r="DH13" s="686"/>
      <c r="DI13" s="686"/>
      <c r="DJ13" s="686"/>
      <c r="DK13" s="686"/>
      <c r="DL13" s="686"/>
      <c r="DM13" s="686"/>
      <c r="DN13" s="686"/>
      <c r="DO13" s="686"/>
      <c r="DP13" s="687"/>
      <c r="DQ13" s="694">
        <v>423240</v>
      </c>
      <c r="DR13" s="686"/>
      <c r="DS13" s="686"/>
      <c r="DT13" s="686"/>
      <c r="DU13" s="686"/>
      <c r="DV13" s="686"/>
      <c r="DW13" s="686"/>
      <c r="DX13" s="686"/>
      <c r="DY13" s="686"/>
      <c r="DZ13" s="686"/>
      <c r="EA13" s="686"/>
      <c r="EB13" s="686"/>
      <c r="EC13" s="695"/>
    </row>
    <row r="14" spans="2:143" ht="11.25" customHeight="1" x14ac:dyDescent="0.2">
      <c r="B14" s="682" t="s">
        <v>259</v>
      </c>
      <c r="C14" s="683"/>
      <c r="D14" s="683"/>
      <c r="E14" s="683"/>
      <c r="F14" s="683"/>
      <c r="G14" s="683"/>
      <c r="H14" s="683"/>
      <c r="I14" s="683"/>
      <c r="J14" s="683"/>
      <c r="K14" s="683"/>
      <c r="L14" s="683"/>
      <c r="M14" s="683"/>
      <c r="N14" s="683"/>
      <c r="O14" s="683"/>
      <c r="P14" s="683"/>
      <c r="Q14" s="684"/>
      <c r="R14" s="685" t="s">
        <v>242</v>
      </c>
      <c r="S14" s="686"/>
      <c r="T14" s="686"/>
      <c r="U14" s="686"/>
      <c r="V14" s="686"/>
      <c r="W14" s="686"/>
      <c r="X14" s="686"/>
      <c r="Y14" s="687"/>
      <c r="Z14" s="688" t="s">
        <v>128</v>
      </c>
      <c r="AA14" s="688"/>
      <c r="AB14" s="688"/>
      <c r="AC14" s="688"/>
      <c r="AD14" s="689" t="s">
        <v>242</v>
      </c>
      <c r="AE14" s="689"/>
      <c r="AF14" s="689"/>
      <c r="AG14" s="689"/>
      <c r="AH14" s="689"/>
      <c r="AI14" s="689"/>
      <c r="AJ14" s="689"/>
      <c r="AK14" s="689"/>
      <c r="AL14" s="690" t="s">
        <v>128</v>
      </c>
      <c r="AM14" s="691"/>
      <c r="AN14" s="691"/>
      <c r="AO14" s="692"/>
      <c r="AP14" s="682" t="s">
        <v>260</v>
      </c>
      <c r="AQ14" s="683"/>
      <c r="AR14" s="683"/>
      <c r="AS14" s="683"/>
      <c r="AT14" s="683"/>
      <c r="AU14" s="683"/>
      <c r="AV14" s="683"/>
      <c r="AW14" s="683"/>
      <c r="AX14" s="683"/>
      <c r="AY14" s="683"/>
      <c r="AZ14" s="683"/>
      <c r="BA14" s="683"/>
      <c r="BB14" s="683"/>
      <c r="BC14" s="683"/>
      <c r="BD14" s="683"/>
      <c r="BE14" s="683"/>
      <c r="BF14" s="684"/>
      <c r="BG14" s="685">
        <v>57602</v>
      </c>
      <c r="BH14" s="686"/>
      <c r="BI14" s="686"/>
      <c r="BJ14" s="686"/>
      <c r="BK14" s="686"/>
      <c r="BL14" s="686"/>
      <c r="BM14" s="686"/>
      <c r="BN14" s="687"/>
      <c r="BO14" s="688">
        <v>2.6</v>
      </c>
      <c r="BP14" s="688"/>
      <c r="BQ14" s="688"/>
      <c r="BR14" s="688"/>
      <c r="BS14" s="694" t="s">
        <v>128</v>
      </c>
      <c r="BT14" s="686"/>
      <c r="BU14" s="686"/>
      <c r="BV14" s="686"/>
      <c r="BW14" s="686"/>
      <c r="BX14" s="686"/>
      <c r="BY14" s="686"/>
      <c r="BZ14" s="686"/>
      <c r="CA14" s="686"/>
      <c r="CB14" s="695"/>
      <c r="CD14" s="700" t="s">
        <v>261</v>
      </c>
      <c r="CE14" s="701"/>
      <c r="CF14" s="701"/>
      <c r="CG14" s="701"/>
      <c r="CH14" s="701"/>
      <c r="CI14" s="701"/>
      <c r="CJ14" s="701"/>
      <c r="CK14" s="701"/>
      <c r="CL14" s="701"/>
      <c r="CM14" s="701"/>
      <c r="CN14" s="701"/>
      <c r="CO14" s="701"/>
      <c r="CP14" s="701"/>
      <c r="CQ14" s="702"/>
      <c r="CR14" s="685">
        <v>433271</v>
      </c>
      <c r="CS14" s="686"/>
      <c r="CT14" s="686"/>
      <c r="CU14" s="686"/>
      <c r="CV14" s="686"/>
      <c r="CW14" s="686"/>
      <c r="CX14" s="686"/>
      <c r="CY14" s="687"/>
      <c r="CZ14" s="688">
        <v>3.7</v>
      </c>
      <c r="DA14" s="688"/>
      <c r="DB14" s="688"/>
      <c r="DC14" s="688"/>
      <c r="DD14" s="694">
        <v>62892</v>
      </c>
      <c r="DE14" s="686"/>
      <c r="DF14" s="686"/>
      <c r="DG14" s="686"/>
      <c r="DH14" s="686"/>
      <c r="DI14" s="686"/>
      <c r="DJ14" s="686"/>
      <c r="DK14" s="686"/>
      <c r="DL14" s="686"/>
      <c r="DM14" s="686"/>
      <c r="DN14" s="686"/>
      <c r="DO14" s="686"/>
      <c r="DP14" s="687"/>
      <c r="DQ14" s="694">
        <v>345440</v>
      </c>
      <c r="DR14" s="686"/>
      <c r="DS14" s="686"/>
      <c r="DT14" s="686"/>
      <c r="DU14" s="686"/>
      <c r="DV14" s="686"/>
      <c r="DW14" s="686"/>
      <c r="DX14" s="686"/>
      <c r="DY14" s="686"/>
      <c r="DZ14" s="686"/>
      <c r="EA14" s="686"/>
      <c r="EB14" s="686"/>
      <c r="EC14" s="695"/>
    </row>
    <row r="15" spans="2:143" ht="11.25" customHeight="1" x14ac:dyDescent="0.2">
      <c r="B15" s="682" t="s">
        <v>262</v>
      </c>
      <c r="C15" s="683"/>
      <c r="D15" s="683"/>
      <c r="E15" s="683"/>
      <c r="F15" s="683"/>
      <c r="G15" s="683"/>
      <c r="H15" s="683"/>
      <c r="I15" s="683"/>
      <c r="J15" s="683"/>
      <c r="K15" s="683"/>
      <c r="L15" s="683"/>
      <c r="M15" s="683"/>
      <c r="N15" s="683"/>
      <c r="O15" s="683"/>
      <c r="P15" s="683"/>
      <c r="Q15" s="684"/>
      <c r="R15" s="685" t="s">
        <v>242</v>
      </c>
      <c r="S15" s="686"/>
      <c r="T15" s="686"/>
      <c r="U15" s="686"/>
      <c r="V15" s="686"/>
      <c r="W15" s="686"/>
      <c r="X15" s="686"/>
      <c r="Y15" s="687"/>
      <c r="Z15" s="688" t="s">
        <v>242</v>
      </c>
      <c r="AA15" s="688"/>
      <c r="AB15" s="688"/>
      <c r="AC15" s="688"/>
      <c r="AD15" s="689" t="s">
        <v>242</v>
      </c>
      <c r="AE15" s="689"/>
      <c r="AF15" s="689"/>
      <c r="AG15" s="689"/>
      <c r="AH15" s="689"/>
      <c r="AI15" s="689"/>
      <c r="AJ15" s="689"/>
      <c r="AK15" s="689"/>
      <c r="AL15" s="690" t="s">
        <v>242</v>
      </c>
      <c r="AM15" s="691"/>
      <c r="AN15" s="691"/>
      <c r="AO15" s="692"/>
      <c r="AP15" s="682" t="s">
        <v>263</v>
      </c>
      <c r="AQ15" s="683"/>
      <c r="AR15" s="683"/>
      <c r="AS15" s="683"/>
      <c r="AT15" s="683"/>
      <c r="AU15" s="683"/>
      <c r="AV15" s="683"/>
      <c r="AW15" s="683"/>
      <c r="AX15" s="683"/>
      <c r="AY15" s="683"/>
      <c r="AZ15" s="683"/>
      <c r="BA15" s="683"/>
      <c r="BB15" s="683"/>
      <c r="BC15" s="683"/>
      <c r="BD15" s="683"/>
      <c r="BE15" s="683"/>
      <c r="BF15" s="684"/>
      <c r="BG15" s="685">
        <v>105936</v>
      </c>
      <c r="BH15" s="686"/>
      <c r="BI15" s="686"/>
      <c r="BJ15" s="686"/>
      <c r="BK15" s="686"/>
      <c r="BL15" s="686"/>
      <c r="BM15" s="686"/>
      <c r="BN15" s="687"/>
      <c r="BO15" s="688">
        <v>4.8</v>
      </c>
      <c r="BP15" s="688"/>
      <c r="BQ15" s="688"/>
      <c r="BR15" s="688"/>
      <c r="BS15" s="694" t="s">
        <v>128</v>
      </c>
      <c r="BT15" s="686"/>
      <c r="BU15" s="686"/>
      <c r="BV15" s="686"/>
      <c r="BW15" s="686"/>
      <c r="BX15" s="686"/>
      <c r="BY15" s="686"/>
      <c r="BZ15" s="686"/>
      <c r="CA15" s="686"/>
      <c r="CB15" s="695"/>
      <c r="CD15" s="700" t="s">
        <v>264</v>
      </c>
      <c r="CE15" s="701"/>
      <c r="CF15" s="701"/>
      <c r="CG15" s="701"/>
      <c r="CH15" s="701"/>
      <c r="CI15" s="701"/>
      <c r="CJ15" s="701"/>
      <c r="CK15" s="701"/>
      <c r="CL15" s="701"/>
      <c r="CM15" s="701"/>
      <c r="CN15" s="701"/>
      <c r="CO15" s="701"/>
      <c r="CP15" s="701"/>
      <c r="CQ15" s="702"/>
      <c r="CR15" s="685">
        <v>673665</v>
      </c>
      <c r="CS15" s="686"/>
      <c r="CT15" s="686"/>
      <c r="CU15" s="686"/>
      <c r="CV15" s="686"/>
      <c r="CW15" s="686"/>
      <c r="CX15" s="686"/>
      <c r="CY15" s="687"/>
      <c r="CZ15" s="688">
        <v>5.8</v>
      </c>
      <c r="DA15" s="688"/>
      <c r="DB15" s="688"/>
      <c r="DC15" s="688"/>
      <c r="DD15" s="694">
        <v>53289</v>
      </c>
      <c r="DE15" s="686"/>
      <c r="DF15" s="686"/>
      <c r="DG15" s="686"/>
      <c r="DH15" s="686"/>
      <c r="DI15" s="686"/>
      <c r="DJ15" s="686"/>
      <c r="DK15" s="686"/>
      <c r="DL15" s="686"/>
      <c r="DM15" s="686"/>
      <c r="DN15" s="686"/>
      <c r="DO15" s="686"/>
      <c r="DP15" s="687"/>
      <c r="DQ15" s="694">
        <v>556340</v>
      </c>
      <c r="DR15" s="686"/>
      <c r="DS15" s="686"/>
      <c r="DT15" s="686"/>
      <c r="DU15" s="686"/>
      <c r="DV15" s="686"/>
      <c r="DW15" s="686"/>
      <c r="DX15" s="686"/>
      <c r="DY15" s="686"/>
      <c r="DZ15" s="686"/>
      <c r="EA15" s="686"/>
      <c r="EB15" s="686"/>
      <c r="EC15" s="695"/>
    </row>
    <row r="16" spans="2:143" ht="11.25" customHeight="1" x14ac:dyDescent="0.2">
      <c r="B16" s="682" t="s">
        <v>265</v>
      </c>
      <c r="C16" s="683"/>
      <c r="D16" s="683"/>
      <c r="E16" s="683"/>
      <c r="F16" s="683"/>
      <c r="G16" s="683"/>
      <c r="H16" s="683"/>
      <c r="I16" s="683"/>
      <c r="J16" s="683"/>
      <c r="K16" s="683"/>
      <c r="L16" s="683"/>
      <c r="M16" s="683"/>
      <c r="N16" s="683"/>
      <c r="O16" s="683"/>
      <c r="P16" s="683"/>
      <c r="Q16" s="684"/>
      <c r="R16" s="685">
        <v>3620</v>
      </c>
      <c r="S16" s="686"/>
      <c r="T16" s="686"/>
      <c r="U16" s="686"/>
      <c r="V16" s="686"/>
      <c r="W16" s="686"/>
      <c r="X16" s="686"/>
      <c r="Y16" s="687"/>
      <c r="Z16" s="688">
        <v>0</v>
      </c>
      <c r="AA16" s="688"/>
      <c r="AB16" s="688"/>
      <c r="AC16" s="688"/>
      <c r="AD16" s="689">
        <v>3620</v>
      </c>
      <c r="AE16" s="689"/>
      <c r="AF16" s="689"/>
      <c r="AG16" s="689"/>
      <c r="AH16" s="689"/>
      <c r="AI16" s="689"/>
      <c r="AJ16" s="689"/>
      <c r="AK16" s="689"/>
      <c r="AL16" s="690">
        <v>0.1</v>
      </c>
      <c r="AM16" s="691"/>
      <c r="AN16" s="691"/>
      <c r="AO16" s="692"/>
      <c r="AP16" s="682" t="s">
        <v>266</v>
      </c>
      <c r="AQ16" s="683"/>
      <c r="AR16" s="683"/>
      <c r="AS16" s="683"/>
      <c r="AT16" s="683"/>
      <c r="AU16" s="683"/>
      <c r="AV16" s="683"/>
      <c r="AW16" s="683"/>
      <c r="AX16" s="683"/>
      <c r="AY16" s="683"/>
      <c r="AZ16" s="683"/>
      <c r="BA16" s="683"/>
      <c r="BB16" s="683"/>
      <c r="BC16" s="683"/>
      <c r="BD16" s="683"/>
      <c r="BE16" s="683"/>
      <c r="BF16" s="684"/>
      <c r="BG16" s="685">
        <v>40523</v>
      </c>
      <c r="BH16" s="686"/>
      <c r="BI16" s="686"/>
      <c r="BJ16" s="686"/>
      <c r="BK16" s="686"/>
      <c r="BL16" s="686"/>
      <c r="BM16" s="686"/>
      <c r="BN16" s="687"/>
      <c r="BO16" s="688">
        <v>1.8</v>
      </c>
      <c r="BP16" s="688"/>
      <c r="BQ16" s="688"/>
      <c r="BR16" s="688"/>
      <c r="BS16" s="694" t="s">
        <v>128</v>
      </c>
      <c r="BT16" s="686"/>
      <c r="BU16" s="686"/>
      <c r="BV16" s="686"/>
      <c r="BW16" s="686"/>
      <c r="BX16" s="686"/>
      <c r="BY16" s="686"/>
      <c r="BZ16" s="686"/>
      <c r="CA16" s="686"/>
      <c r="CB16" s="695"/>
      <c r="CD16" s="700" t="s">
        <v>267</v>
      </c>
      <c r="CE16" s="701"/>
      <c r="CF16" s="701"/>
      <c r="CG16" s="701"/>
      <c r="CH16" s="701"/>
      <c r="CI16" s="701"/>
      <c r="CJ16" s="701"/>
      <c r="CK16" s="701"/>
      <c r="CL16" s="701"/>
      <c r="CM16" s="701"/>
      <c r="CN16" s="701"/>
      <c r="CO16" s="701"/>
      <c r="CP16" s="701"/>
      <c r="CQ16" s="702"/>
      <c r="CR16" s="685">
        <v>25498</v>
      </c>
      <c r="CS16" s="686"/>
      <c r="CT16" s="686"/>
      <c r="CU16" s="686"/>
      <c r="CV16" s="686"/>
      <c r="CW16" s="686"/>
      <c r="CX16" s="686"/>
      <c r="CY16" s="687"/>
      <c r="CZ16" s="688">
        <v>0.2</v>
      </c>
      <c r="DA16" s="688"/>
      <c r="DB16" s="688"/>
      <c r="DC16" s="688"/>
      <c r="DD16" s="694" t="s">
        <v>242</v>
      </c>
      <c r="DE16" s="686"/>
      <c r="DF16" s="686"/>
      <c r="DG16" s="686"/>
      <c r="DH16" s="686"/>
      <c r="DI16" s="686"/>
      <c r="DJ16" s="686"/>
      <c r="DK16" s="686"/>
      <c r="DL16" s="686"/>
      <c r="DM16" s="686"/>
      <c r="DN16" s="686"/>
      <c r="DO16" s="686"/>
      <c r="DP16" s="687"/>
      <c r="DQ16" s="694">
        <v>1848</v>
      </c>
      <c r="DR16" s="686"/>
      <c r="DS16" s="686"/>
      <c r="DT16" s="686"/>
      <c r="DU16" s="686"/>
      <c r="DV16" s="686"/>
      <c r="DW16" s="686"/>
      <c r="DX16" s="686"/>
      <c r="DY16" s="686"/>
      <c r="DZ16" s="686"/>
      <c r="EA16" s="686"/>
      <c r="EB16" s="686"/>
      <c r="EC16" s="695"/>
    </row>
    <row r="17" spans="2:133" ht="11.25" customHeight="1" x14ac:dyDescent="0.2">
      <c r="B17" s="682" t="s">
        <v>268</v>
      </c>
      <c r="C17" s="683"/>
      <c r="D17" s="683"/>
      <c r="E17" s="683"/>
      <c r="F17" s="683"/>
      <c r="G17" s="683"/>
      <c r="H17" s="683"/>
      <c r="I17" s="683"/>
      <c r="J17" s="683"/>
      <c r="K17" s="683"/>
      <c r="L17" s="683"/>
      <c r="M17" s="683"/>
      <c r="N17" s="683"/>
      <c r="O17" s="683"/>
      <c r="P17" s="683"/>
      <c r="Q17" s="684"/>
      <c r="R17" s="685">
        <v>17407</v>
      </c>
      <c r="S17" s="686"/>
      <c r="T17" s="686"/>
      <c r="U17" s="686"/>
      <c r="V17" s="686"/>
      <c r="W17" s="686"/>
      <c r="X17" s="686"/>
      <c r="Y17" s="687"/>
      <c r="Z17" s="688">
        <v>0.1</v>
      </c>
      <c r="AA17" s="688"/>
      <c r="AB17" s="688"/>
      <c r="AC17" s="688"/>
      <c r="AD17" s="689">
        <v>17407</v>
      </c>
      <c r="AE17" s="689"/>
      <c r="AF17" s="689"/>
      <c r="AG17" s="689"/>
      <c r="AH17" s="689"/>
      <c r="AI17" s="689"/>
      <c r="AJ17" s="689"/>
      <c r="AK17" s="689"/>
      <c r="AL17" s="690">
        <v>0.3</v>
      </c>
      <c r="AM17" s="691"/>
      <c r="AN17" s="691"/>
      <c r="AO17" s="692"/>
      <c r="AP17" s="682" t="s">
        <v>269</v>
      </c>
      <c r="AQ17" s="683"/>
      <c r="AR17" s="683"/>
      <c r="AS17" s="683"/>
      <c r="AT17" s="683"/>
      <c r="AU17" s="683"/>
      <c r="AV17" s="683"/>
      <c r="AW17" s="683"/>
      <c r="AX17" s="683"/>
      <c r="AY17" s="683"/>
      <c r="AZ17" s="683"/>
      <c r="BA17" s="683"/>
      <c r="BB17" s="683"/>
      <c r="BC17" s="683"/>
      <c r="BD17" s="683"/>
      <c r="BE17" s="683"/>
      <c r="BF17" s="684"/>
      <c r="BG17" s="685" t="s">
        <v>242</v>
      </c>
      <c r="BH17" s="686"/>
      <c r="BI17" s="686"/>
      <c r="BJ17" s="686"/>
      <c r="BK17" s="686"/>
      <c r="BL17" s="686"/>
      <c r="BM17" s="686"/>
      <c r="BN17" s="687"/>
      <c r="BO17" s="688" t="s">
        <v>128</v>
      </c>
      <c r="BP17" s="688"/>
      <c r="BQ17" s="688"/>
      <c r="BR17" s="688"/>
      <c r="BS17" s="694" t="s">
        <v>242</v>
      </c>
      <c r="BT17" s="686"/>
      <c r="BU17" s="686"/>
      <c r="BV17" s="686"/>
      <c r="BW17" s="686"/>
      <c r="BX17" s="686"/>
      <c r="BY17" s="686"/>
      <c r="BZ17" s="686"/>
      <c r="CA17" s="686"/>
      <c r="CB17" s="695"/>
      <c r="CD17" s="700" t="s">
        <v>270</v>
      </c>
      <c r="CE17" s="701"/>
      <c r="CF17" s="701"/>
      <c r="CG17" s="701"/>
      <c r="CH17" s="701"/>
      <c r="CI17" s="701"/>
      <c r="CJ17" s="701"/>
      <c r="CK17" s="701"/>
      <c r="CL17" s="701"/>
      <c r="CM17" s="701"/>
      <c r="CN17" s="701"/>
      <c r="CO17" s="701"/>
      <c r="CP17" s="701"/>
      <c r="CQ17" s="702"/>
      <c r="CR17" s="685">
        <v>1237672</v>
      </c>
      <c r="CS17" s="686"/>
      <c r="CT17" s="686"/>
      <c r="CU17" s="686"/>
      <c r="CV17" s="686"/>
      <c r="CW17" s="686"/>
      <c r="CX17" s="686"/>
      <c r="CY17" s="687"/>
      <c r="CZ17" s="688">
        <v>10.7</v>
      </c>
      <c r="DA17" s="688"/>
      <c r="DB17" s="688"/>
      <c r="DC17" s="688"/>
      <c r="DD17" s="694" t="s">
        <v>242</v>
      </c>
      <c r="DE17" s="686"/>
      <c r="DF17" s="686"/>
      <c r="DG17" s="686"/>
      <c r="DH17" s="686"/>
      <c r="DI17" s="686"/>
      <c r="DJ17" s="686"/>
      <c r="DK17" s="686"/>
      <c r="DL17" s="686"/>
      <c r="DM17" s="686"/>
      <c r="DN17" s="686"/>
      <c r="DO17" s="686"/>
      <c r="DP17" s="687"/>
      <c r="DQ17" s="694">
        <v>1232929</v>
      </c>
      <c r="DR17" s="686"/>
      <c r="DS17" s="686"/>
      <c r="DT17" s="686"/>
      <c r="DU17" s="686"/>
      <c r="DV17" s="686"/>
      <c r="DW17" s="686"/>
      <c r="DX17" s="686"/>
      <c r="DY17" s="686"/>
      <c r="DZ17" s="686"/>
      <c r="EA17" s="686"/>
      <c r="EB17" s="686"/>
      <c r="EC17" s="695"/>
    </row>
    <row r="18" spans="2:133" ht="11.25" customHeight="1" x14ac:dyDescent="0.2">
      <c r="B18" s="682" t="s">
        <v>271</v>
      </c>
      <c r="C18" s="683"/>
      <c r="D18" s="683"/>
      <c r="E18" s="683"/>
      <c r="F18" s="683"/>
      <c r="G18" s="683"/>
      <c r="H18" s="683"/>
      <c r="I18" s="683"/>
      <c r="J18" s="683"/>
      <c r="K18" s="683"/>
      <c r="L18" s="683"/>
      <c r="M18" s="683"/>
      <c r="N18" s="683"/>
      <c r="O18" s="683"/>
      <c r="P18" s="683"/>
      <c r="Q18" s="684"/>
      <c r="R18" s="685">
        <v>11236</v>
      </c>
      <c r="S18" s="686"/>
      <c r="T18" s="686"/>
      <c r="U18" s="686"/>
      <c r="V18" s="686"/>
      <c r="W18" s="686"/>
      <c r="X18" s="686"/>
      <c r="Y18" s="687"/>
      <c r="Z18" s="688">
        <v>0.1</v>
      </c>
      <c r="AA18" s="688"/>
      <c r="AB18" s="688"/>
      <c r="AC18" s="688"/>
      <c r="AD18" s="689">
        <v>11236</v>
      </c>
      <c r="AE18" s="689"/>
      <c r="AF18" s="689"/>
      <c r="AG18" s="689"/>
      <c r="AH18" s="689"/>
      <c r="AI18" s="689"/>
      <c r="AJ18" s="689"/>
      <c r="AK18" s="689"/>
      <c r="AL18" s="690">
        <v>0.2</v>
      </c>
      <c r="AM18" s="691"/>
      <c r="AN18" s="691"/>
      <c r="AO18" s="692"/>
      <c r="AP18" s="682" t="s">
        <v>272</v>
      </c>
      <c r="AQ18" s="683"/>
      <c r="AR18" s="683"/>
      <c r="AS18" s="683"/>
      <c r="AT18" s="683"/>
      <c r="AU18" s="683"/>
      <c r="AV18" s="683"/>
      <c r="AW18" s="683"/>
      <c r="AX18" s="683"/>
      <c r="AY18" s="683"/>
      <c r="AZ18" s="683"/>
      <c r="BA18" s="683"/>
      <c r="BB18" s="683"/>
      <c r="BC18" s="683"/>
      <c r="BD18" s="683"/>
      <c r="BE18" s="683"/>
      <c r="BF18" s="684"/>
      <c r="BG18" s="685" t="s">
        <v>242</v>
      </c>
      <c r="BH18" s="686"/>
      <c r="BI18" s="686"/>
      <c r="BJ18" s="686"/>
      <c r="BK18" s="686"/>
      <c r="BL18" s="686"/>
      <c r="BM18" s="686"/>
      <c r="BN18" s="687"/>
      <c r="BO18" s="688" t="s">
        <v>128</v>
      </c>
      <c r="BP18" s="688"/>
      <c r="BQ18" s="688"/>
      <c r="BR18" s="688"/>
      <c r="BS18" s="694" t="s">
        <v>128</v>
      </c>
      <c r="BT18" s="686"/>
      <c r="BU18" s="686"/>
      <c r="BV18" s="686"/>
      <c r="BW18" s="686"/>
      <c r="BX18" s="686"/>
      <c r="BY18" s="686"/>
      <c r="BZ18" s="686"/>
      <c r="CA18" s="686"/>
      <c r="CB18" s="695"/>
      <c r="CD18" s="700" t="s">
        <v>273</v>
      </c>
      <c r="CE18" s="701"/>
      <c r="CF18" s="701"/>
      <c r="CG18" s="701"/>
      <c r="CH18" s="701"/>
      <c r="CI18" s="701"/>
      <c r="CJ18" s="701"/>
      <c r="CK18" s="701"/>
      <c r="CL18" s="701"/>
      <c r="CM18" s="701"/>
      <c r="CN18" s="701"/>
      <c r="CO18" s="701"/>
      <c r="CP18" s="701"/>
      <c r="CQ18" s="702"/>
      <c r="CR18" s="685" t="s">
        <v>242</v>
      </c>
      <c r="CS18" s="686"/>
      <c r="CT18" s="686"/>
      <c r="CU18" s="686"/>
      <c r="CV18" s="686"/>
      <c r="CW18" s="686"/>
      <c r="CX18" s="686"/>
      <c r="CY18" s="687"/>
      <c r="CZ18" s="688" t="s">
        <v>242</v>
      </c>
      <c r="DA18" s="688"/>
      <c r="DB18" s="688"/>
      <c r="DC18" s="688"/>
      <c r="DD18" s="694" t="s">
        <v>242</v>
      </c>
      <c r="DE18" s="686"/>
      <c r="DF18" s="686"/>
      <c r="DG18" s="686"/>
      <c r="DH18" s="686"/>
      <c r="DI18" s="686"/>
      <c r="DJ18" s="686"/>
      <c r="DK18" s="686"/>
      <c r="DL18" s="686"/>
      <c r="DM18" s="686"/>
      <c r="DN18" s="686"/>
      <c r="DO18" s="686"/>
      <c r="DP18" s="687"/>
      <c r="DQ18" s="694" t="s">
        <v>128</v>
      </c>
      <c r="DR18" s="686"/>
      <c r="DS18" s="686"/>
      <c r="DT18" s="686"/>
      <c r="DU18" s="686"/>
      <c r="DV18" s="686"/>
      <c r="DW18" s="686"/>
      <c r="DX18" s="686"/>
      <c r="DY18" s="686"/>
      <c r="DZ18" s="686"/>
      <c r="EA18" s="686"/>
      <c r="EB18" s="686"/>
      <c r="EC18" s="695"/>
    </row>
    <row r="19" spans="2:133" ht="11.25" customHeight="1" x14ac:dyDescent="0.2">
      <c r="B19" s="682" t="s">
        <v>274</v>
      </c>
      <c r="C19" s="683"/>
      <c r="D19" s="683"/>
      <c r="E19" s="683"/>
      <c r="F19" s="683"/>
      <c r="G19" s="683"/>
      <c r="H19" s="683"/>
      <c r="I19" s="683"/>
      <c r="J19" s="683"/>
      <c r="K19" s="683"/>
      <c r="L19" s="683"/>
      <c r="M19" s="683"/>
      <c r="N19" s="683"/>
      <c r="O19" s="683"/>
      <c r="P19" s="683"/>
      <c r="Q19" s="684"/>
      <c r="R19" s="685">
        <v>8553</v>
      </c>
      <c r="S19" s="686"/>
      <c r="T19" s="686"/>
      <c r="U19" s="686"/>
      <c r="V19" s="686"/>
      <c r="W19" s="686"/>
      <c r="X19" s="686"/>
      <c r="Y19" s="687"/>
      <c r="Z19" s="688">
        <v>0.1</v>
      </c>
      <c r="AA19" s="688"/>
      <c r="AB19" s="688"/>
      <c r="AC19" s="688"/>
      <c r="AD19" s="689">
        <v>8553</v>
      </c>
      <c r="AE19" s="689"/>
      <c r="AF19" s="689"/>
      <c r="AG19" s="689"/>
      <c r="AH19" s="689"/>
      <c r="AI19" s="689"/>
      <c r="AJ19" s="689"/>
      <c r="AK19" s="689"/>
      <c r="AL19" s="690">
        <v>0.2</v>
      </c>
      <c r="AM19" s="691"/>
      <c r="AN19" s="691"/>
      <c r="AO19" s="692"/>
      <c r="AP19" s="682" t="s">
        <v>275</v>
      </c>
      <c r="AQ19" s="683"/>
      <c r="AR19" s="683"/>
      <c r="AS19" s="683"/>
      <c r="AT19" s="683"/>
      <c r="AU19" s="683"/>
      <c r="AV19" s="683"/>
      <c r="AW19" s="683"/>
      <c r="AX19" s="683"/>
      <c r="AY19" s="683"/>
      <c r="AZ19" s="683"/>
      <c r="BA19" s="683"/>
      <c r="BB19" s="683"/>
      <c r="BC19" s="683"/>
      <c r="BD19" s="683"/>
      <c r="BE19" s="683"/>
      <c r="BF19" s="684"/>
      <c r="BG19" s="685">
        <v>63147</v>
      </c>
      <c r="BH19" s="686"/>
      <c r="BI19" s="686"/>
      <c r="BJ19" s="686"/>
      <c r="BK19" s="686"/>
      <c r="BL19" s="686"/>
      <c r="BM19" s="686"/>
      <c r="BN19" s="687"/>
      <c r="BO19" s="688">
        <v>2.9</v>
      </c>
      <c r="BP19" s="688"/>
      <c r="BQ19" s="688"/>
      <c r="BR19" s="688"/>
      <c r="BS19" s="694" t="s">
        <v>242</v>
      </c>
      <c r="BT19" s="686"/>
      <c r="BU19" s="686"/>
      <c r="BV19" s="686"/>
      <c r="BW19" s="686"/>
      <c r="BX19" s="686"/>
      <c r="BY19" s="686"/>
      <c r="BZ19" s="686"/>
      <c r="CA19" s="686"/>
      <c r="CB19" s="695"/>
      <c r="CD19" s="700" t="s">
        <v>276</v>
      </c>
      <c r="CE19" s="701"/>
      <c r="CF19" s="701"/>
      <c r="CG19" s="701"/>
      <c r="CH19" s="701"/>
      <c r="CI19" s="701"/>
      <c r="CJ19" s="701"/>
      <c r="CK19" s="701"/>
      <c r="CL19" s="701"/>
      <c r="CM19" s="701"/>
      <c r="CN19" s="701"/>
      <c r="CO19" s="701"/>
      <c r="CP19" s="701"/>
      <c r="CQ19" s="702"/>
      <c r="CR19" s="685" t="s">
        <v>128</v>
      </c>
      <c r="CS19" s="686"/>
      <c r="CT19" s="686"/>
      <c r="CU19" s="686"/>
      <c r="CV19" s="686"/>
      <c r="CW19" s="686"/>
      <c r="CX19" s="686"/>
      <c r="CY19" s="687"/>
      <c r="CZ19" s="688" t="s">
        <v>128</v>
      </c>
      <c r="DA19" s="688"/>
      <c r="DB19" s="688"/>
      <c r="DC19" s="688"/>
      <c r="DD19" s="694" t="s">
        <v>242</v>
      </c>
      <c r="DE19" s="686"/>
      <c r="DF19" s="686"/>
      <c r="DG19" s="686"/>
      <c r="DH19" s="686"/>
      <c r="DI19" s="686"/>
      <c r="DJ19" s="686"/>
      <c r="DK19" s="686"/>
      <c r="DL19" s="686"/>
      <c r="DM19" s="686"/>
      <c r="DN19" s="686"/>
      <c r="DO19" s="686"/>
      <c r="DP19" s="687"/>
      <c r="DQ19" s="694" t="s">
        <v>242</v>
      </c>
      <c r="DR19" s="686"/>
      <c r="DS19" s="686"/>
      <c r="DT19" s="686"/>
      <c r="DU19" s="686"/>
      <c r="DV19" s="686"/>
      <c r="DW19" s="686"/>
      <c r="DX19" s="686"/>
      <c r="DY19" s="686"/>
      <c r="DZ19" s="686"/>
      <c r="EA19" s="686"/>
      <c r="EB19" s="686"/>
      <c r="EC19" s="695"/>
    </row>
    <row r="20" spans="2:133" ht="11.25" customHeight="1" x14ac:dyDescent="0.2">
      <c r="B20" s="682" t="s">
        <v>277</v>
      </c>
      <c r="C20" s="683"/>
      <c r="D20" s="683"/>
      <c r="E20" s="683"/>
      <c r="F20" s="683"/>
      <c r="G20" s="683"/>
      <c r="H20" s="683"/>
      <c r="I20" s="683"/>
      <c r="J20" s="683"/>
      <c r="K20" s="683"/>
      <c r="L20" s="683"/>
      <c r="M20" s="683"/>
      <c r="N20" s="683"/>
      <c r="O20" s="683"/>
      <c r="P20" s="683"/>
      <c r="Q20" s="684"/>
      <c r="R20" s="685">
        <v>1624</v>
      </c>
      <c r="S20" s="686"/>
      <c r="T20" s="686"/>
      <c r="U20" s="686"/>
      <c r="V20" s="686"/>
      <c r="W20" s="686"/>
      <c r="X20" s="686"/>
      <c r="Y20" s="687"/>
      <c r="Z20" s="688">
        <v>0</v>
      </c>
      <c r="AA20" s="688"/>
      <c r="AB20" s="688"/>
      <c r="AC20" s="688"/>
      <c r="AD20" s="689">
        <v>1624</v>
      </c>
      <c r="AE20" s="689"/>
      <c r="AF20" s="689"/>
      <c r="AG20" s="689"/>
      <c r="AH20" s="689"/>
      <c r="AI20" s="689"/>
      <c r="AJ20" s="689"/>
      <c r="AK20" s="689"/>
      <c r="AL20" s="690">
        <v>0</v>
      </c>
      <c r="AM20" s="691"/>
      <c r="AN20" s="691"/>
      <c r="AO20" s="692"/>
      <c r="AP20" s="682" t="s">
        <v>278</v>
      </c>
      <c r="AQ20" s="683"/>
      <c r="AR20" s="683"/>
      <c r="AS20" s="683"/>
      <c r="AT20" s="683"/>
      <c r="AU20" s="683"/>
      <c r="AV20" s="683"/>
      <c r="AW20" s="683"/>
      <c r="AX20" s="683"/>
      <c r="AY20" s="683"/>
      <c r="AZ20" s="683"/>
      <c r="BA20" s="683"/>
      <c r="BB20" s="683"/>
      <c r="BC20" s="683"/>
      <c r="BD20" s="683"/>
      <c r="BE20" s="683"/>
      <c r="BF20" s="684"/>
      <c r="BG20" s="685">
        <v>63147</v>
      </c>
      <c r="BH20" s="686"/>
      <c r="BI20" s="686"/>
      <c r="BJ20" s="686"/>
      <c r="BK20" s="686"/>
      <c r="BL20" s="686"/>
      <c r="BM20" s="686"/>
      <c r="BN20" s="687"/>
      <c r="BO20" s="688">
        <v>2.9</v>
      </c>
      <c r="BP20" s="688"/>
      <c r="BQ20" s="688"/>
      <c r="BR20" s="688"/>
      <c r="BS20" s="694" t="s">
        <v>128</v>
      </c>
      <c r="BT20" s="686"/>
      <c r="BU20" s="686"/>
      <c r="BV20" s="686"/>
      <c r="BW20" s="686"/>
      <c r="BX20" s="686"/>
      <c r="BY20" s="686"/>
      <c r="BZ20" s="686"/>
      <c r="CA20" s="686"/>
      <c r="CB20" s="695"/>
      <c r="CD20" s="700" t="s">
        <v>279</v>
      </c>
      <c r="CE20" s="701"/>
      <c r="CF20" s="701"/>
      <c r="CG20" s="701"/>
      <c r="CH20" s="701"/>
      <c r="CI20" s="701"/>
      <c r="CJ20" s="701"/>
      <c r="CK20" s="701"/>
      <c r="CL20" s="701"/>
      <c r="CM20" s="701"/>
      <c r="CN20" s="701"/>
      <c r="CO20" s="701"/>
      <c r="CP20" s="701"/>
      <c r="CQ20" s="702"/>
      <c r="CR20" s="685">
        <v>11598684</v>
      </c>
      <c r="CS20" s="686"/>
      <c r="CT20" s="686"/>
      <c r="CU20" s="686"/>
      <c r="CV20" s="686"/>
      <c r="CW20" s="686"/>
      <c r="CX20" s="686"/>
      <c r="CY20" s="687"/>
      <c r="CZ20" s="688">
        <v>100</v>
      </c>
      <c r="DA20" s="688"/>
      <c r="DB20" s="688"/>
      <c r="DC20" s="688"/>
      <c r="DD20" s="694">
        <v>882357</v>
      </c>
      <c r="DE20" s="686"/>
      <c r="DF20" s="686"/>
      <c r="DG20" s="686"/>
      <c r="DH20" s="686"/>
      <c r="DI20" s="686"/>
      <c r="DJ20" s="686"/>
      <c r="DK20" s="686"/>
      <c r="DL20" s="686"/>
      <c r="DM20" s="686"/>
      <c r="DN20" s="686"/>
      <c r="DO20" s="686"/>
      <c r="DP20" s="687"/>
      <c r="DQ20" s="694">
        <v>6724529</v>
      </c>
      <c r="DR20" s="686"/>
      <c r="DS20" s="686"/>
      <c r="DT20" s="686"/>
      <c r="DU20" s="686"/>
      <c r="DV20" s="686"/>
      <c r="DW20" s="686"/>
      <c r="DX20" s="686"/>
      <c r="DY20" s="686"/>
      <c r="DZ20" s="686"/>
      <c r="EA20" s="686"/>
      <c r="EB20" s="686"/>
      <c r="EC20" s="695"/>
    </row>
    <row r="21" spans="2:133" ht="11.25" customHeight="1" x14ac:dyDescent="0.2">
      <c r="B21" s="682" t="s">
        <v>280</v>
      </c>
      <c r="C21" s="683"/>
      <c r="D21" s="683"/>
      <c r="E21" s="683"/>
      <c r="F21" s="683"/>
      <c r="G21" s="683"/>
      <c r="H21" s="683"/>
      <c r="I21" s="683"/>
      <c r="J21" s="683"/>
      <c r="K21" s="683"/>
      <c r="L21" s="683"/>
      <c r="M21" s="683"/>
      <c r="N21" s="683"/>
      <c r="O21" s="683"/>
      <c r="P21" s="683"/>
      <c r="Q21" s="684"/>
      <c r="R21" s="685">
        <v>1059</v>
      </c>
      <c r="S21" s="686"/>
      <c r="T21" s="686"/>
      <c r="U21" s="686"/>
      <c r="V21" s="686"/>
      <c r="W21" s="686"/>
      <c r="X21" s="686"/>
      <c r="Y21" s="687"/>
      <c r="Z21" s="688">
        <v>0</v>
      </c>
      <c r="AA21" s="688"/>
      <c r="AB21" s="688"/>
      <c r="AC21" s="688"/>
      <c r="AD21" s="689">
        <v>1059</v>
      </c>
      <c r="AE21" s="689"/>
      <c r="AF21" s="689"/>
      <c r="AG21" s="689"/>
      <c r="AH21" s="689"/>
      <c r="AI21" s="689"/>
      <c r="AJ21" s="689"/>
      <c r="AK21" s="689"/>
      <c r="AL21" s="690">
        <v>0</v>
      </c>
      <c r="AM21" s="691"/>
      <c r="AN21" s="691"/>
      <c r="AO21" s="692"/>
      <c r="AP21" s="704" t="s">
        <v>281</v>
      </c>
      <c r="AQ21" s="705"/>
      <c r="AR21" s="705"/>
      <c r="AS21" s="705"/>
      <c r="AT21" s="705"/>
      <c r="AU21" s="705"/>
      <c r="AV21" s="705"/>
      <c r="AW21" s="705"/>
      <c r="AX21" s="705"/>
      <c r="AY21" s="705"/>
      <c r="AZ21" s="705"/>
      <c r="BA21" s="705"/>
      <c r="BB21" s="705"/>
      <c r="BC21" s="705"/>
      <c r="BD21" s="705"/>
      <c r="BE21" s="705"/>
      <c r="BF21" s="706"/>
      <c r="BG21" s="685" t="s">
        <v>128</v>
      </c>
      <c r="BH21" s="686"/>
      <c r="BI21" s="686"/>
      <c r="BJ21" s="686"/>
      <c r="BK21" s="686"/>
      <c r="BL21" s="686"/>
      <c r="BM21" s="686"/>
      <c r="BN21" s="687"/>
      <c r="BO21" s="688" t="s">
        <v>128</v>
      </c>
      <c r="BP21" s="688"/>
      <c r="BQ21" s="688"/>
      <c r="BR21" s="688"/>
      <c r="BS21" s="694" t="s">
        <v>128</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2">
      <c r="B22" s="682" t="s">
        <v>282</v>
      </c>
      <c r="C22" s="683"/>
      <c r="D22" s="683"/>
      <c r="E22" s="683"/>
      <c r="F22" s="683"/>
      <c r="G22" s="683"/>
      <c r="H22" s="683"/>
      <c r="I22" s="683"/>
      <c r="J22" s="683"/>
      <c r="K22" s="683"/>
      <c r="L22" s="683"/>
      <c r="M22" s="683"/>
      <c r="N22" s="683"/>
      <c r="O22" s="683"/>
      <c r="P22" s="683"/>
      <c r="Q22" s="684"/>
      <c r="R22" s="685">
        <v>3365140</v>
      </c>
      <c r="S22" s="686"/>
      <c r="T22" s="686"/>
      <c r="U22" s="686"/>
      <c r="V22" s="686"/>
      <c r="W22" s="686"/>
      <c r="X22" s="686"/>
      <c r="Y22" s="687"/>
      <c r="Z22" s="688">
        <v>28.1</v>
      </c>
      <c r="AA22" s="688"/>
      <c r="AB22" s="688"/>
      <c r="AC22" s="688"/>
      <c r="AD22" s="689">
        <v>2859054</v>
      </c>
      <c r="AE22" s="689"/>
      <c r="AF22" s="689"/>
      <c r="AG22" s="689"/>
      <c r="AH22" s="689"/>
      <c r="AI22" s="689"/>
      <c r="AJ22" s="689"/>
      <c r="AK22" s="689"/>
      <c r="AL22" s="690">
        <v>51.8</v>
      </c>
      <c r="AM22" s="691"/>
      <c r="AN22" s="691"/>
      <c r="AO22" s="692"/>
      <c r="AP22" s="704" t="s">
        <v>283</v>
      </c>
      <c r="AQ22" s="705"/>
      <c r="AR22" s="705"/>
      <c r="AS22" s="705"/>
      <c r="AT22" s="705"/>
      <c r="AU22" s="705"/>
      <c r="AV22" s="705"/>
      <c r="AW22" s="705"/>
      <c r="AX22" s="705"/>
      <c r="AY22" s="705"/>
      <c r="AZ22" s="705"/>
      <c r="BA22" s="705"/>
      <c r="BB22" s="705"/>
      <c r="BC22" s="705"/>
      <c r="BD22" s="705"/>
      <c r="BE22" s="705"/>
      <c r="BF22" s="706"/>
      <c r="BG22" s="685" t="s">
        <v>128</v>
      </c>
      <c r="BH22" s="686"/>
      <c r="BI22" s="686"/>
      <c r="BJ22" s="686"/>
      <c r="BK22" s="686"/>
      <c r="BL22" s="686"/>
      <c r="BM22" s="686"/>
      <c r="BN22" s="687"/>
      <c r="BO22" s="688" t="s">
        <v>242</v>
      </c>
      <c r="BP22" s="688"/>
      <c r="BQ22" s="688"/>
      <c r="BR22" s="688"/>
      <c r="BS22" s="694" t="s">
        <v>242</v>
      </c>
      <c r="BT22" s="686"/>
      <c r="BU22" s="686"/>
      <c r="BV22" s="686"/>
      <c r="BW22" s="686"/>
      <c r="BX22" s="686"/>
      <c r="BY22" s="686"/>
      <c r="BZ22" s="686"/>
      <c r="CA22" s="686"/>
      <c r="CB22" s="695"/>
      <c r="CD22" s="667" t="s">
        <v>284</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82" t="s">
        <v>285</v>
      </c>
      <c r="C23" s="683"/>
      <c r="D23" s="683"/>
      <c r="E23" s="683"/>
      <c r="F23" s="683"/>
      <c r="G23" s="683"/>
      <c r="H23" s="683"/>
      <c r="I23" s="683"/>
      <c r="J23" s="683"/>
      <c r="K23" s="683"/>
      <c r="L23" s="683"/>
      <c r="M23" s="683"/>
      <c r="N23" s="683"/>
      <c r="O23" s="683"/>
      <c r="P23" s="683"/>
      <c r="Q23" s="684"/>
      <c r="R23" s="685">
        <v>2859054</v>
      </c>
      <c r="S23" s="686"/>
      <c r="T23" s="686"/>
      <c r="U23" s="686"/>
      <c r="V23" s="686"/>
      <c r="W23" s="686"/>
      <c r="X23" s="686"/>
      <c r="Y23" s="687"/>
      <c r="Z23" s="688">
        <v>23.9</v>
      </c>
      <c r="AA23" s="688"/>
      <c r="AB23" s="688"/>
      <c r="AC23" s="688"/>
      <c r="AD23" s="689">
        <v>2859054</v>
      </c>
      <c r="AE23" s="689"/>
      <c r="AF23" s="689"/>
      <c r="AG23" s="689"/>
      <c r="AH23" s="689"/>
      <c r="AI23" s="689"/>
      <c r="AJ23" s="689"/>
      <c r="AK23" s="689"/>
      <c r="AL23" s="690">
        <v>51.8</v>
      </c>
      <c r="AM23" s="691"/>
      <c r="AN23" s="691"/>
      <c r="AO23" s="692"/>
      <c r="AP23" s="704" t="s">
        <v>286</v>
      </c>
      <c r="AQ23" s="705"/>
      <c r="AR23" s="705"/>
      <c r="AS23" s="705"/>
      <c r="AT23" s="705"/>
      <c r="AU23" s="705"/>
      <c r="AV23" s="705"/>
      <c r="AW23" s="705"/>
      <c r="AX23" s="705"/>
      <c r="AY23" s="705"/>
      <c r="AZ23" s="705"/>
      <c r="BA23" s="705"/>
      <c r="BB23" s="705"/>
      <c r="BC23" s="705"/>
      <c r="BD23" s="705"/>
      <c r="BE23" s="705"/>
      <c r="BF23" s="706"/>
      <c r="BG23" s="685">
        <v>63147</v>
      </c>
      <c r="BH23" s="686"/>
      <c r="BI23" s="686"/>
      <c r="BJ23" s="686"/>
      <c r="BK23" s="686"/>
      <c r="BL23" s="686"/>
      <c r="BM23" s="686"/>
      <c r="BN23" s="687"/>
      <c r="BO23" s="688">
        <v>2.9</v>
      </c>
      <c r="BP23" s="688"/>
      <c r="BQ23" s="688"/>
      <c r="BR23" s="688"/>
      <c r="BS23" s="694" t="s">
        <v>242</v>
      </c>
      <c r="BT23" s="686"/>
      <c r="BU23" s="686"/>
      <c r="BV23" s="686"/>
      <c r="BW23" s="686"/>
      <c r="BX23" s="686"/>
      <c r="BY23" s="686"/>
      <c r="BZ23" s="686"/>
      <c r="CA23" s="686"/>
      <c r="CB23" s="695"/>
      <c r="CD23" s="667" t="s">
        <v>225</v>
      </c>
      <c r="CE23" s="668"/>
      <c r="CF23" s="668"/>
      <c r="CG23" s="668"/>
      <c r="CH23" s="668"/>
      <c r="CI23" s="668"/>
      <c r="CJ23" s="668"/>
      <c r="CK23" s="668"/>
      <c r="CL23" s="668"/>
      <c r="CM23" s="668"/>
      <c r="CN23" s="668"/>
      <c r="CO23" s="668"/>
      <c r="CP23" s="668"/>
      <c r="CQ23" s="669"/>
      <c r="CR23" s="667" t="s">
        <v>287</v>
      </c>
      <c r="CS23" s="668"/>
      <c r="CT23" s="668"/>
      <c r="CU23" s="668"/>
      <c r="CV23" s="668"/>
      <c r="CW23" s="668"/>
      <c r="CX23" s="668"/>
      <c r="CY23" s="669"/>
      <c r="CZ23" s="667" t="s">
        <v>288</v>
      </c>
      <c r="DA23" s="668"/>
      <c r="DB23" s="668"/>
      <c r="DC23" s="669"/>
      <c r="DD23" s="667" t="s">
        <v>289</v>
      </c>
      <c r="DE23" s="668"/>
      <c r="DF23" s="668"/>
      <c r="DG23" s="668"/>
      <c r="DH23" s="668"/>
      <c r="DI23" s="668"/>
      <c r="DJ23" s="668"/>
      <c r="DK23" s="669"/>
      <c r="DL23" s="716" t="s">
        <v>290</v>
      </c>
      <c r="DM23" s="717"/>
      <c r="DN23" s="717"/>
      <c r="DO23" s="717"/>
      <c r="DP23" s="717"/>
      <c r="DQ23" s="717"/>
      <c r="DR23" s="717"/>
      <c r="DS23" s="717"/>
      <c r="DT23" s="717"/>
      <c r="DU23" s="717"/>
      <c r="DV23" s="718"/>
      <c r="DW23" s="667" t="s">
        <v>291</v>
      </c>
      <c r="DX23" s="668"/>
      <c r="DY23" s="668"/>
      <c r="DZ23" s="668"/>
      <c r="EA23" s="668"/>
      <c r="EB23" s="668"/>
      <c r="EC23" s="669"/>
    </row>
    <row r="24" spans="2:133" ht="11.25" customHeight="1" x14ac:dyDescent="0.2">
      <c r="B24" s="682" t="s">
        <v>292</v>
      </c>
      <c r="C24" s="683"/>
      <c r="D24" s="683"/>
      <c r="E24" s="683"/>
      <c r="F24" s="683"/>
      <c r="G24" s="683"/>
      <c r="H24" s="683"/>
      <c r="I24" s="683"/>
      <c r="J24" s="683"/>
      <c r="K24" s="683"/>
      <c r="L24" s="683"/>
      <c r="M24" s="683"/>
      <c r="N24" s="683"/>
      <c r="O24" s="683"/>
      <c r="P24" s="683"/>
      <c r="Q24" s="684"/>
      <c r="R24" s="685">
        <v>506086</v>
      </c>
      <c r="S24" s="686"/>
      <c r="T24" s="686"/>
      <c r="U24" s="686"/>
      <c r="V24" s="686"/>
      <c r="W24" s="686"/>
      <c r="X24" s="686"/>
      <c r="Y24" s="687"/>
      <c r="Z24" s="688">
        <v>4.2</v>
      </c>
      <c r="AA24" s="688"/>
      <c r="AB24" s="688"/>
      <c r="AC24" s="688"/>
      <c r="AD24" s="689" t="s">
        <v>242</v>
      </c>
      <c r="AE24" s="689"/>
      <c r="AF24" s="689"/>
      <c r="AG24" s="689"/>
      <c r="AH24" s="689"/>
      <c r="AI24" s="689"/>
      <c r="AJ24" s="689"/>
      <c r="AK24" s="689"/>
      <c r="AL24" s="690" t="s">
        <v>242</v>
      </c>
      <c r="AM24" s="691"/>
      <c r="AN24" s="691"/>
      <c r="AO24" s="692"/>
      <c r="AP24" s="704" t="s">
        <v>293</v>
      </c>
      <c r="AQ24" s="705"/>
      <c r="AR24" s="705"/>
      <c r="AS24" s="705"/>
      <c r="AT24" s="705"/>
      <c r="AU24" s="705"/>
      <c r="AV24" s="705"/>
      <c r="AW24" s="705"/>
      <c r="AX24" s="705"/>
      <c r="AY24" s="705"/>
      <c r="AZ24" s="705"/>
      <c r="BA24" s="705"/>
      <c r="BB24" s="705"/>
      <c r="BC24" s="705"/>
      <c r="BD24" s="705"/>
      <c r="BE24" s="705"/>
      <c r="BF24" s="706"/>
      <c r="BG24" s="685" t="s">
        <v>128</v>
      </c>
      <c r="BH24" s="686"/>
      <c r="BI24" s="686"/>
      <c r="BJ24" s="686"/>
      <c r="BK24" s="686"/>
      <c r="BL24" s="686"/>
      <c r="BM24" s="686"/>
      <c r="BN24" s="687"/>
      <c r="BO24" s="688" t="s">
        <v>242</v>
      </c>
      <c r="BP24" s="688"/>
      <c r="BQ24" s="688"/>
      <c r="BR24" s="688"/>
      <c r="BS24" s="694" t="s">
        <v>128</v>
      </c>
      <c r="BT24" s="686"/>
      <c r="BU24" s="686"/>
      <c r="BV24" s="686"/>
      <c r="BW24" s="686"/>
      <c r="BX24" s="686"/>
      <c r="BY24" s="686"/>
      <c r="BZ24" s="686"/>
      <c r="CA24" s="686"/>
      <c r="CB24" s="695"/>
      <c r="CD24" s="696" t="s">
        <v>294</v>
      </c>
      <c r="CE24" s="697"/>
      <c r="CF24" s="697"/>
      <c r="CG24" s="697"/>
      <c r="CH24" s="697"/>
      <c r="CI24" s="697"/>
      <c r="CJ24" s="697"/>
      <c r="CK24" s="697"/>
      <c r="CL24" s="697"/>
      <c r="CM24" s="697"/>
      <c r="CN24" s="697"/>
      <c r="CO24" s="697"/>
      <c r="CP24" s="697"/>
      <c r="CQ24" s="698"/>
      <c r="CR24" s="674">
        <v>5172635</v>
      </c>
      <c r="CS24" s="675"/>
      <c r="CT24" s="675"/>
      <c r="CU24" s="675"/>
      <c r="CV24" s="675"/>
      <c r="CW24" s="675"/>
      <c r="CX24" s="675"/>
      <c r="CY24" s="676"/>
      <c r="CZ24" s="679">
        <v>44.6</v>
      </c>
      <c r="DA24" s="680"/>
      <c r="DB24" s="680"/>
      <c r="DC24" s="699"/>
      <c r="DD24" s="724">
        <v>3650835</v>
      </c>
      <c r="DE24" s="675"/>
      <c r="DF24" s="675"/>
      <c r="DG24" s="675"/>
      <c r="DH24" s="675"/>
      <c r="DI24" s="675"/>
      <c r="DJ24" s="675"/>
      <c r="DK24" s="676"/>
      <c r="DL24" s="724">
        <v>3527673</v>
      </c>
      <c r="DM24" s="675"/>
      <c r="DN24" s="675"/>
      <c r="DO24" s="675"/>
      <c r="DP24" s="675"/>
      <c r="DQ24" s="675"/>
      <c r="DR24" s="675"/>
      <c r="DS24" s="675"/>
      <c r="DT24" s="675"/>
      <c r="DU24" s="675"/>
      <c r="DV24" s="676"/>
      <c r="DW24" s="679">
        <v>61.3</v>
      </c>
      <c r="DX24" s="680"/>
      <c r="DY24" s="680"/>
      <c r="DZ24" s="680"/>
      <c r="EA24" s="680"/>
      <c r="EB24" s="680"/>
      <c r="EC24" s="681"/>
    </row>
    <row r="25" spans="2:133" ht="11.25" customHeight="1" x14ac:dyDescent="0.2">
      <c r="B25" s="682" t="s">
        <v>295</v>
      </c>
      <c r="C25" s="683"/>
      <c r="D25" s="683"/>
      <c r="E25" s="683"/>
      <c r="F25" s="683"/>
      <c r="G25" s="683"/>
      <c r="H25" s="683"/>
      <c r="I25" s="683"/>
      <c r="J25" s="683"/>
      <c r="K25" s="683"/>
      <c r="L25" s="683"/>
      <c r="M25" s="683"/>
      <c r="N25" s="683"/>
      <c r="O25" s="683"/>
      <c r="P25" s="683"/>
      <c r="Q25" s="684"/>
      <c r="R25" s="685" t="s">
        <v>128</v>
      </c>
      <c r="S25" s="686"/>
      <c r="T25" s="686"/>
      <c r="U25" s="686"/>
      <c r="V25" s="686"/>
      <c r="W25" s="686"/>
      <c r="X25" s="686"/>
      <c r="Y25" s="687"/>
      <c r="Z25" s="688" t="s">
        <v>242</v>
      </c>
      <c r="AA25" s="688"/>
      <c r="AB25" s="688"/>
      <c r="AC25" s="688"/>
      <c r="AD25" s="689" t="s">
        <v>242</v>
      </c>
      <c r="AE25" s="689"/>
      <c r="AF25" s="689"/>
      <c r="AG25" s="689"/>
      <c r="AH25" s="689"/>
      <c r="AI25" s="689"/>
      <c r="AJ25" s="689"/>
      <c r="AK25" s="689"/>
      <c r="AL25" s="690" t="s">
        <v>242</v>
      </c>
      <c r="AM25" s="691"/>
      <c r="AN25" s="691"/>
      <c r="AO25" s="692"/>
      <c r="AP25" s="704" t="s">
        <v>296</v>
      </c>
      <c r="AQ25" s="705"/>
      <c r="AR25" s="705"/>
      <c r="AS25" s="705"/>
      <c r="AT25" s="705"/>
      <c r="AU25" s="705"/>
      <c r="AV25" s="705"/>
      <c r="AW25" s="705"/>
      <c r="AX25" s="705"/>
      <c r="AY25" s="705"/>
      <c r="AZ25" s="705"/>
      <c r="BA25" s="705"/>
      <c r="BB25" s="705"/>
      <c r="BC25" s="705"/>
      <c r="BD25" s="705"/>
      <c r="BE25" s="705"/>
      <c r="BF25" s="706"/>
      <c r="BG25" s="685" t="s">
        <v>128</v>
      </c>
      <c r="BH25" s="686"/>
      <c r="BI25" s="686"/>
      <c r="BJ25" s="686"/>
      <c r="BK25" s="686"/>
      <c r="BL25" s="686"/>
      <c r="BM25" s="686"/>
      <c r="BN25" s="687"/>
      <c r="BO25" s="688" t="s">
        <v>242</v>
      </c>
      <c r="BP25" s="688"/>
      <c r="BQ25" s="688"/>
      <c r="BR25" s="688"/>
      <c r="BS25" s="694" t="s">
        <v>242</v>
      </c>
      <c r="BT25" s="686"/>
      <c r="BU25" s="686"/>
      <c r="BV25" s="686"/>
      <c r="BW25" s="686"/>
      <c r="BX25" s="686"/>
      <c r="BY25" s="686"/>
      <c r="BZ25" s="686"/>
      <c r="CA25" s="686"/>
      <c r="CB25" s="695"/>
      <c r="CD25" s="700" t="s">
        <v>297</v>
      </c>
      <c r="CE25" s="701"/>
      <c r="CF25" s="701"/>
      <c r="CG25" s="701"/>
      <c r="CH25" s="701"/>
      <c r="CI25" s="701"/>
      <c r="CJ25" s="701"/>
      <c r="CK25" s="701"/>
      <c r="CL25" s="701"/>
      <c r="CM25" s="701"/>
      <c r="CN25" s="701"/>
      <c r="CO25" s="701"/>
      <c r="CP25" s="701"/>
      <c r="CQ25" s="702"/>
      <c r="CR25" s="685">
        <v>1935320</v>
      </c>
      <c r="CS25" s="721"/>
      <c r="CT25" s="721"/>
      <c r="CU25" s="721"/>
      <c r="CV25" s="721"/>
      <c r="CW25" s="721"/>
      <c r="CX25" s="721"/>
      <c r="CY25" s="722"/>
      <c r="CZ25" s="690">
        <v>16.7</v>
      </c>
      <c r="DA25" s="719"/>
      <c r="DB25" s="719"/>
      <c r="DC25" s="723"/>
      <c r="DD25" s="694">
        <v>1828085</v>
      </c>
      <c r="DE25" s="721"/>
      <c r="DF25" s="721"/>
      <c r="DG25" s="721"/>
      <c r="DH25" s="721"/>
      <c r="DI25" s="721"/>
      <c r="DJ25" s="721"/>
      <c r="DK25" s="722"/>
      <c r="DL25" s="694">
        <v>1713248</v>
      </c>
      <c r="DM25" s="721"/>
      <c r="DN25" s="721"/>
      <c r="DO25" s="721"/>
      <c r="DP25" s="721"/>
      <c r="DQ25" s="721"/>
      <c r="DR25" s="721"/>
      <c r="DS25" s="721"/>
      <c r="DT25" s="721"/>
      <c r="DU25" s="721"/>
      <c r="DV25" s="722"/>
      <c r="DW25" s="690">
        <v>29.8</v>
      </c>
      <c r="DX25" s="719"/>
      <c r="DY25" s="719"/>
      <c r="DZ25" s="719"/>
      <c r="EA25" s="719"/>
      <c r="EB25" s="719"/>
      <c r="EC25" s="720"/>
    </row>
    <row r="26" spans="2:133" ht="11.25" customHeight="1" x14ac:dyDescent="0.2">
      <c r="B26" s="682" t="s">
        <v>298</v>
      </c>
      <c r="C26" s="683"/>
      <c r="D26" s="683"/>
      <c r="E26" s="683"/>
      <c r="F26" s="683"/>
      <c r="G26" s="683"/>
      <c r="H26" s="683"/>
      <c r="I26" s="683"/>
      <c r="J26" s="683"/>
      <c r="K26" s="683"/>
      <c r="L26" s="683"/>
      <c r="M26" s="683"/>
      <c r="N26" s="683"/>
      <c r="O26" s="683"/>
      <c r="P26" s="683"/>
      <c r="Q26" s="684"/>
      <c r="R26" s="685">
        <v>6079296</v>
      </c>
      <c r="S26" s="686"/>
      <c r="T26" s="686"/>
      <c r="U26" s="686"/>
      <c r="V26" s="686"/>
      <c r="W26" s="686"/>
      <c r="X26" s="686"/>
      <c r="Y26" s="687"/>
      <c r="Z26" s="688">
        <v>50.8</v>
      </c>
      <c r="AA26" s="688"/>
      <c r="AB26" s="688"/>
      <c r="AC26" s="688"/>
      <c r="AD26" s="689">
        <v>5510063</v>
      </c>
      <c r="AE26" s="689"/>
      <c r="AF26" s="689"/>
      <c r="AG26" s="689"/>
      <c r="AH26" s="689"/>
      <c r="AI26" s="689"/>
      <c r="AJ26" s="689"/>
      <c r="AK26" s="689"/>
      <c r="AL26" s="690">
        <v>99.8</v>
      </c>
      <c r="AM26" s="691"/>
      <c r="AN26" s="691"/>
      <c r="AO26" s="692"/>
      <c r="AP26" s="704" t="s">
        <v>299</v>
      </c>
      <c r="AQ26" s="734"/>
      <c r="AR26" s="734"/>
      <c r="AS26" s="734"/>
      <c r="AT26" s="734"/>
      <c r="AU26" s="734"/>
      <c r="AV26" s="734"/>
      <c r="AW26" s="734"/>
      <c r="AX26" s="734"/>
      <c r="AY26" s="734"/>
      <c r="AZ26" s="734"/>
      <c r="BA26" s="734"/>
      <c r="BB26" s="734"/>
      <c r="BC26" s="734"/>
      <c r="BD26" s="734"/>
      <c r="BE26" s="734"/>
      <c r="BF26" s="706"/>
      <c r="BG26" s="685" t="s">
        <v>242</v>
      </c>
      <c r="BH26" s="686"/>
      <c r="BI26" s="686"/>
      <c r="BJ26" s="686"/>
      <c r="BK26" s="686"/>
      <c r="BL26" s="686"/>
      <c r="BM26" s="686"/>
      <c r="BN26" s="687"/>
      <c r="BO26" s="688" t="s">
        <v>242</v>
      </c>
      <c r="BP26" s="688"/>
      <c r="BQ26" s="688"/>
      <c r="BR26" s="688"/>
      <c r="BS26" s="694" t="s">
        <v>128</v>
      </c>
      <c r="BT26" s="686"/>
      <c r="BU26" s="686"/>
      <c r="BV26" s="686"/>
      <c r="BW26" s="686"/>
      <c r="BX26" s="686"/>
      <c r="BY26" s="686"/>
      <c r="BZ26" s="686"/>
      <c r="CA26" s="686"/>
      <c r="CB26" s="695"/>
      <c r="CD26" s="700" t="s">
        <v>300</v>
      </c>
      <c r="CE26" s="701"/>
      <c r="CF26" s="701"/>
      <c r="CG26" s="701"/>
      <c r="CH26" s="701"/>
      <c r="CI26" s="701"/>
      <c r="CJ26" s="701"/>
      <c r="CK26" s="701"/>
      <c r="CL26" s="701"/>
      <c r="CM26" s="701"/>
      <c r="CN26" s="701"/>
      <c r="CO26" s="701"/>
      <c r="CP26" s="701"/>
      <c r="CQ26" s="702"/>
      <c r="CR26" s="685">
        <v>1171724</v>
      </c>
      <c r="CS26" s="686"/>
      <c r="CT26" s="686"/>
      <c r="CU26" s="686"/>
      <c r="CV26" s="686"/>
      <c r="CW26" s="686"/>
      <c r="CX26" s="686"/>
      <c r="CY26" s="687"/>
      <c r="CZ26" s="690">
        <v>10.1</v>
      </c>
      <c r="DA26" s="719"/>
      <c r="DB26" s="719"/>
      <c r="DC26" s="723"/>
      <c r="DD26" s="694">
        <v>1114229</v>
      </c>
      <c r="DE26" s="686"/>
      <c r="DF26" s="686"/>
      <c r="DG26" s="686"/>
      <c r="DH26" s="686"/>
      <c r="DI26" s="686"/>
      <c r="DJ26" s="686"/>
      <c r="DK26" s="687"/>
      <c r="DL26" s="694" t="s">
        <v>242</v>
      </c>
      <c r="DM26" s="686"/>
      <c r="DN26" s="686"/>
      <c r="DO26" s="686"/>
      <c r="DP26" s="686"/>
      <c r="DQ26" s="686"/>
      <c r="DR26" s="686"/>
      <c r="DS26" s="686"/>
      <c r="DT26" s="686"/>
      <c r="DU26" s="686"/>
      <c r="DV26" s="687"/>
      <c r="DW26" s="690" t="s">
        <v>128</v>
      </c>
      <c r="DX26" s="719"/>
      <c r="DY26" s="719"/>
      <c r="DZ26" s="719"/>
      <c r="EA26" s="719"/>
      <c r="EB26" s="719"/>
      <c r="EC26" s="720"/>
    </row>
    <row r="27" spans="2:133" ht="11.25" customHeight="1" x14ac:dyDescent="0.2">
      <c r="B27" s="682" t="s">
        <v>301</v>
      </c>
      <c r="C27" s="683"/>
      <c r="D27" s="683"/>
      <c r="E27" s="683"/>
      <c r="F27" s="683"/>
      <c r="G27" s="683"/>
      <c r="H27" s="683"/>
      <c r="I27" s="683"/>
      <c r="J27" s="683"/>
      <c r="K27" s="683"/>
      <c r="L27" s="683"/>
      <c r="M27" s="683"/>
      <c r="N27" s="683"/>
      <c r="O27" s="683"/>
      <c r="P27" s="683"/>
      <c r="Q27" s="684"/>
      <c r="R27" s="685">
        <v>1605</v>
      </c>
      <c r="S27" s="686"/>
      <c r="T27" s="686"/>
      <c r="U27" s="686"/>
      <c r="V27" s="686"/>
      <c r="W27" s="686"/>
      <c r="X27" s="686"/>
      <c r="Y27" s="687"/>
      <c r="Z27" s="688">
        <v>0</v>
      </c>
      <c r="AA27" s="688"/>
      <c r="AB27" s="688"/>
      <c r="AC27" s="688"/>
      <c r="AD27" s="689">
        <v>1605</v>
      </c>
      <c r="AE27" s="689"/>
      <c r="AF27" s="689"/>
      <c r="AG27" s="689"/>
      <c r="AH27" s="689"/>
      <c r="AI27" s="689"/>
      <c r="AJ27" s="689"/>
      <c r="AK27" s="689"/>
      <c r="AL27" s="690">
        <v>0</v>
      </c>
      <c r="AM27" s="691"/>
      <c r="AN27" s="691"/>
      <c r="AO27" s="692"/>
      <c r="AP27" s="682" t="s">
        <v>302</v>
      </c>
      <c r="AQ27" s="683"/>
      <c r="AR27" s="683"/>
      <c r="AS27" s="683"/>
      <c r="AT27" s="683"/>
      <c r="AU27" s="683"/>
      <c r="AV27" s="683"/>
      <c r="AW27" s="683"/>
      <c r="AX27" s="683"/>
      <c r="AY27" s="683"/>
      <c r="AZ27" s="683"/>
      <c r="BA27" s="683"/>
      <c r="BB27" s="683"/>
      <c r="BC27" s="683"/>
      <c r="BD27" s="683"/>
      <c r="BE27" s="683"/>
      <c r="BF27" s="684"/>
      <c r="BG27" s="685">
        <v>2202256</v>
      </c>
      <c r="BH27" s="686"/>
      <c r="BI27" s="686"/>
      <c r="BJ27" s="686"/>
      <c r="BK27" s="686"/>
      <c r="BL27" s="686"/>
      <c r="BM27" s="686"/>
      <c r="BN27" s="687"/>
      <c r="BO27" s="688">
        <v>100</v>
      </c>
      <c r="BP27" s="688"/>
      <c r="BQ27" s="688"/>
      <c r="BR27" s="688"/>
      <c r="BS27" s="694">
        <v>29884</v>
      </c>
      <c r="BT27" s="686"/>
      <c r="BU27" s="686"/>
      <c r="BV27" s="686"/>
      <c r="BW27" s="686"/>
      <c r="BX27" s="686"/>
      <c r="BY27" s="686"/>
      <c r="BZ27" s="686"/>
      <c r="CA27" s="686"/>
      <c r="CB27" s="695"/>
      <c r="CD27" s="700" t="s">
        <v>303</v>
      </c>
      <c r="CE27" s="701"/>
      <c r="CF27" s="701"/>
      <c r="CG27" s="701"/>
      <c r="CH27" s="701"/>
      <c r="CI27" s="701"/>
      <c r="CJ27" s="701"/>
      <c r="CK27" s="701"/>
      <c r="CL27" s="701"/>
      <c r="CM27" s="701"/>
      <c r="CN27" s="701"/>
      <c r="CO27" s="701"/>
      <c r="CP27" s="701"/>
      <c r="CQ27" s="702"/>
      <c r="CR27" s="685">
        <v>1999643</v>
      </c>
      <c r="CS27" s="721"/>
      <c r="CT27" s="721"/>
      <c r="CU27" s="721"/>
      <c r="CV27" s="721"/>
      <c r="CW27" s="721"/>
      <c r="CX27" s="721"/>
      <c r="CY27" s="722"/>
      <c r="CZ27" s="690">
        <v>17.2</v>
      </c>
      <c r="DA27" s="719"/>
      <c r="DB27" s="719"/>
      <c r="DC27" s="723"/>
      <c r="DD27" s="694">
        <v>589821</v>
      </c>
      <c r="DE27" s="721"/>
      <c r="DF27" s="721"/>
      <c r="DG27" s="721"/>
      <c r="DH27" s="721"/>
      <c r="DI27" s="721"/>
      <c r="DJ27" s="721"/>
      <c r="DK27" s="722"/>
      <c r="DL27" s="694">
        <v>581496</v>
      </c>
      <c r="DM27" s="721"/>
      <c r="DN27" s="721"/>
      <c r="DO27" s="721"/>
      <c r="DP27" s="721"/>
      <c r="DQ27" s="721"/>
      <c r="DR27" s="721"/>
      <c r="DS27" s="721"/>
      <c r="DT27" s="721"/>
      <c r="DU27" s="721"/>
      <c r="DV27" s="722"/>
      <c r="DW27" s="690">
        <v>10.1</v>
      </c>
      <c r="DX27" s="719"/>
      <c r="DY27" s="719"/>
      <c r="DZ27" s="719"/>
      <c r="EA27" s="719"/>
      <c r="EB27" s="719"/>
      <c r="EC27" s="720"/>
    </row>
    <row r="28" spans="2:133" ht="11.25" customHeight="1" x14ac:dyDescent="0.2">
      <c r="B28" s="682" t="s">
        <v>304</v>
      </c>
      <c r="C28" s="683"/>
      <c r="D28" s="683"/>
      <c r="E28" s="683"/>
      <c r="F28" s="683"/>
      <c r="G28" s="683"/>
      <c r="H28" s="683"/>
      <c r="I28" s="683"/>
      <c r="J28" s="683"/>
      <c r="K28" s="683"/>
      <c r="L28" s="683"/>
      <c r="M28" s="683"/>
      <c r="N28" s="683"/>
      <c r="O28" s="683"/>
      <c r="P28" s="683"/>
      <c r="Q28" s="684"/>
      <c r="R28" s="685">
        <v>48562</v>
      </c>
      <c r="S28" s="686"/>
      <c r="T28" s="686"/>
      <c r="U28" s="686"/>
      <c r="V28" s="686"/>
      <c r="W28" s="686"/>
      <c r="X28" s="686"/>
      <c r="Y28" s="687"/>
      <c r="Z28" s="688">
        <v>0.4</v>
      </c>
      <c r="AA28" s="688"/>
      <c r="AB28" s="688"/>
      <c r="AC28" s="688"/>
      <c r="AD28" s="689" t="s">
        <v>128</v>
      </c>
      <c r="AE28" s="689"/>
      <c r="AF28" s="689"/>
      <c r="AG28" s="689"/>
      <c r="AH28" s="689"/>
      <c r="AI28" s="689"/>
      <c r="AJ28" s="689"/>
      <c r="AK28" s="689"/>
      <c r="AL28" s="690" t="s">
        <v>242</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305</v>
      </c>
      <c r="CE28" s="701"/>
      <c r="CF28" s="701"/>
      <c r="CG28" s="701"/>
      <c r="CH28" s="701"/>
      <c r="CI28" s="701"/>
      <c r="CJ28" s="701"/>
      <c r="CK28" s="701"/>
      <c r="CL28" s="701"/>
      <c r="CM28" s="701"/>
      <c r="CN28" s="701"/>
      <c r="CO28" s="701"/>
      <c r="CP28" s="701"/>
      <c r="CQ28" s="702"/>
      <c r="CR28" s="685">
        <v>1237672</v>
      </c>
      <c r="CS28" s="686"/>
      <c r="CT28" s="686"/>
      <c r="CU28" s="686"/>
      <c r="CV28" s="686"/>
      <c r="CW28" s="686"/>
      <c r="CX28" s="686"/>
      <c r="CY28" s="687"/>
      <c r="CZ28" s="690">
        <v>10.7</v>
      </c>
      <c r="DA28" s="719"/>
      <c r="DB28" s="719"/>
      <c r="DC28" s="723"/>
      <c r="DD28" s="694">
        <v>1232929</v>
      </c>
      <c r="DE28" s="686"/>
      <c r="DF28" s="686"/>
      <c r="DG28" s="686"/>
      <c r="DH28" s="686"/>
      <c r="DI28" s="686"/>
      <c r="DJ28" s="686"/>
      <c r="DK28" s="687"/>
      <c r="DL28" s="694">
        <v>1232929</v>
      </c>
      <c r="DM28" s="686"/>
      <c r="DN28" s="686"/>
      <c r="DO28" s="686"/>
      <c r="DP28" s="686"/>
      <c r="DQ28" s="686"/>
      <c r="DR28" s="686"/>
      <c r="DS28" s="686"/>
      <c r="DT28" s="686"/>
      <c r="DU28" s="686"/>
      <c r="DV28" s="687"/>
      <c r="DW28" s="690">
        <v>21.4</v>
      </c>
      <c r="DX28" s="719"/>
      <c r="DY28" s="719"/>
      <c r="DZ28" s="719"/>
      <c r="EA28" s="719"/>
      <c r="EB28" s="719"/>
      <c r="EC28" s="720"/>
    </row>
    <row r="29" spans="2:133" ht="11.25" customHeight="1" x14ac:dyDescent="0.2">
      <c r="B29" s="682" t="s">
        <v>306</v>
      </c>
      <c r="C29" s="683"/>
      <c r="D29" s="683"/>
      <c r="E29" s="683"/>
      <c r="F29" s="683"/>
      <c r="G29" s="683"/>
      <c r="H29" s="683"/>
      <c r="I29" s="683"/>
      <c r="J29" s="683"/>
      <c r="K29" s="683"/>
      <c r="L29" s="683"/>
      <c r="M29" s="683"/>
      <c r="N29" s="683"/>
      <c r="O29" s="683"/>
      <c r="P29" s="683"/>
      <c r="Q29" s="684"/>
      <c r="R29" s="685">
        <v>57583</v>
      </c>
      <c r="S29" s="686"/>
      <c r="T29" s="686"/>
      <c r="U29" s="686"/>
      <c r="V29" s="686"/>
      <c r="W29" s="686"/>
      <c r="X29" s="686"/>
      <c r="Y29" s="687"/>
      <c r="Z29" s="688">
        <v>0.5</v>
      </c>
      <c r="AA29" s="688"/>
      <c r="AB29" s="688"/>
      <c r="AC29" s="688"/>
      <c r="AD29" s="689">
        <v>11678</v>
      </c>
      <c r="AE29" s="689"/>
      <c r="AF29" s="689"/>
      <c r="AG29" s="689"/>
      <c r="AH29" s="689"/>
      <c r="AI29" s="689"/>
      <c r="AJ29" s="689"/>
      <c r="AK29" s="689"/>
      <c r="AL29" s="690">
        <v>0.2</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307</v>
      </c>
      <c r="CE29" s="726"/>
      <c r="CF29" s="700" t="s">
        <v>308</v>
      </c>
      <c r="CG29" s="701"/>
      <c r="CH29" s="701"/>
      <c r="CI29" s="701"/>
      <c r="CJ29" s="701"/>
      <c r="CK29" s="701"/>
      <c r="CL29" s="701"/>
      <c r="CM29" s="701"/>
      <c r="CN29" s="701"/>
      <c r="CO29" s="701"/>
      <c r="CP29" s="701"/>
      <c r="CQ29" s="702"/>
      <c r="CR29" s="685">
        <v>1237618</v>
      </c>
      <c r="CS29" s="721"/>
      <c r="CT29" s="721"/>
      <c r="CU29" s="721"/>
      <c r="CV29" s="721"/>
      <c r="CW29" s="721"/>
      <c r="CX29" s="721"/>
      <c r="CY29" s="722"/>
      <c r="CZ29" s="690">
        <v>10.7</v>
      </c>
      <c r="DA29" s="719"/>
      <c r="DB29" s="719"/>
      <c r="DC29" s="723"/>
      <c r="DD29" s="694">
        <v>1232875</v>
      </c>
      <c r="DE29" s="721"/>
      <c r="DF29" s="721"/>
      <c r="DG29" s="721"/>
      <c r="DH29" s="721"/>
      <c r="DI29" s="721"/>
      <c r="DJ29" s="721"/>
      <c r="DK29" s="722"/>
      <c r="DL29" s="694">
        <v>1232875</v>
      </c>
      <c r="DM29" s="721"/>
      <c r="DN29" s="721"/>
      <c r="DO29" s="721"/>
      <c r="DP29" s="721"/>
      <c r="DQ29" s="721"/>
      <c r="DR29" s="721"/>
      <c r="DS29" s="721"/>
      <c r="DT29" s="721"/>
      <c r="DU29" s="721"/>
      <c r="DV29" s="722"/>
      <c r="DW29" s="690">
        <v>21.4</v>
      </c>
      <c r="DX29" s="719"/>
      <c r="DY29" s="719"/>
      <c r="DZ29" s="719"/>
      <c r="EA29" s="719"/>
      <c r="EB29" s="719"/>
      <c r="EC29" s="720"/>
    </row>
    <row r="30" spans="2:133" ht="11.25" customHeight="1" x14ac:dyDescent="0.2">
      <c r="B30" s="682" t="s">
        <v>309</v>
      </c>
      <c r="C30" s="683"/>
      <c r="D30" s="683"/>
      <c r="E30" s="683"/>
      <c r="F30" s="683"/>
      <c r="G30" s="683"/>
      <c r="H30" s="683"/>
      <c r="I30" s="683"/>
      <c r="J30" s="683"/>
      <c r="K30" s="683"/>
      <c r="L30" s="683"/>
      <c r="M30" s="683"/>
      <c r="N30" s="683"/>
      <c r="O30" s="683"/>
      <c r="P30" s="683"/>
      <c r="Q30" s="684"/>
      <c r="R30" s="685">
        <v>32746</v>
      </c>
      <c r="S30" s="686"/>
      <c r="T30" s="686"/>
      <c r="U30" s="686"/>
      <c r="V30" s="686"/>
      <c r="W30" s="686"/>
      <c r="X30" s="686"/>
      <c r="Y30" s="687"/>
      <c r="Z30" s="688">
        <v>0.3</v>
      </c>
      <c r="AA30" s="688"/>
      <c r="AB30" s="688"/>
      <c r="AC30" s="688"/>
      <c r="AD30" s="689" t="s">
        <v>128</v>
      </c>
      <c r="AE30" s="689"/>
      <c r="AF30" s="689"/>
      <c r="AG30" s="689"/>
      <c r="AH30" s="689"/>
      <c r="AI30" s="689"/>
      <c r="AJ30" s="689"/>
      <c r="AK30" s="689"/>
      <c r="AL30" s="690" t="s">
        <v>128</v>
      </c>
      <c r="AM30" s="691"/>
      <c r="AN30" s="691"/>
      <c r="AO30" s="692"/>
      <c r="AP30" s="664" t="s">
        <v>225</v>
      </c>
      <c r="AQ30" s="665"/>
      <c r="AR30" s="665"/>
      <c r="AS30" s="665"/>
      <c r="AT30" s="665"/>
      <c r="AU30" s="665"/>
      <c r="AV30" s="665"/>
      <c r="AW30" s="665"/>
      <c r="AX30" s="665"/>
      <c r="AY30" s="665"/>
      <c r="AZ30" s="665"/>
      <c r="BA30" s="665"/>
      <c r="BB30" s="665"/>
      <c r="BC30" s="665"/>
      <c r="BD30" s="665"/>
      <c r="BE30" s="665"/>
      <c r="BF30" s="666"/>
      <c r="BG30" s="664" t="s">
        <v>310</v>
      </c>
      <c r="BH30" s="738"/>
      <c r="BI30" s="738"/>
      <c r="BJ30" s="738"/>
      <c r="BK30" s="738"/>
      <c r="BL30" s="738"/>
      <c r="BM30" s="738"/>
      <c r="BN30" s="738"/>
      <c r="BO30" s="738"/>
      <c r="BP30" s="738"/>
      <c r="BQ30" s="739"/>
      <c r="BR30" s="664" t="s">
        <v>311</v>
      </c>
      <c r="BS30" s="738"/>
      <c r="BT30" s="738"/>
      <c r="BU30" s="738"/>
      <c r="BV30" s="738"/>
      <c r="BW30" s="738"/>
      <c r="BX30" s="738"/>
      <c r="BY30" s="738"/>
      <c r="BZ30" s="738"/>
      <c r="CA30" s="738"/>
      <c r="CB30" s="739"/>
      <c r="CD30" s="727"/>
      <c r="CE30" s="728"/>
      <c r="CF30" s="700" t="s">
        <v>312</v>
      </c>
      <c r="CG30" s="701"/>
      <c r="CH30" s="701"/>
      <c r="CI30" s="701"/>
      <c r="CJ30" s="701"/>
      <c r="CK30" s="701"/>
      <c r="CL30" s="701"/>
      <c r="CM30" s="701"/>
      <c r="CN30" s="701"/>
      <c r="CO30" s="701"/>
      <c r="CP30" s="701"/>
      <c r="CQ30" s="702"/>
      <c r="CR30" s="685">
        <v>1199825</v>
      </c>
      <c r="CS30" s="686"/>
      <c r="CT30" s="686"/>
      <c r="CU30" s="686"/>
      <c r="CV30" s="686"/>
      <c r="CW30" s="686"/>
      <c r="CX30" s="686"/>
      <c r="CY30" s="687"/>
      <c r="CZ30" s="690">
        <v>10.3</v>
      </c>
      <c r="DA30" s="719"/>
      <c r="DB30" s="719"/>
      <c r="DC30" s="723"/>
      <c r="DD30" s="694">
        <v>1195082</v>
      </c>
      <c r="DE30" s="686"/>
      <c r="DF30" s="686"/>
      <c r="DG30" s="686"/>
      <c r="DH30" s="686"/>
      <c r="DI30" s="686"/>
      <c r="DJ30" s="686"/>
      <c r="DK30" s="687"/>
      <c r="DL30" s="694">
        <v>1195082</v>
      </c>
      <c r="DM30" s="686"/>
      <c r="DN30" s="686"/>
      <c r="DO30" s="686"/>
      <c r="DP30" s="686"/>
      <c r="DQ30" s="686"/>
      <c r="DR30" s="686"/>
      <c r="DS30" s="686"/>
      <c r="DT30" s="686"/>
      <c r="DU30" s="686"/>
      <c r="DV30" s="687"/>
      <c r="DW30" s="690">
        <v>20.8</v>
      </c>
      <c r="DX30" s="719"/>
      <c r="DY30" s="719"/>
      <c r="DZ30" s="719"/>
      <c r="EA30" s="719"/>
      <c r="EB30" s="719"/>
      <c r="EC30" s="720"/>
    </row>
    <row r="31" spans="2:133" ht="11.25" customHeight="1" x14ac:dyDescent="0.2">
      <c r="B31" s="682" t="s">
        <v>313</v>
      </c>
      <c r="C31" s="683"/>
      <c r="D31" s="683"/>
      <c r="E31" s="683"/>
      <c r="F31" s="683"/>
      <c r="G31" s="683"/>
      <c r="H31" s="683"/>
      <c r="I31" s="683"/>
      <c r="J31" s="683"/>
      <c r="K31" s="683"/>
      <c r="L31" s="683"/>
      <c r="M31" s="683"/>
      <c r="N31" s="683"/>
      <c r="O31" s="683"/>
      <c r="P31" s="683"/>
      <c r="Q31" s="684"/>
      <c r="R31" s="685">
        <v>3344245</v>
      </c>
      <c r="S31" s="686"/>
      <c r="T31" s="686"/>
      <c r="U31" s="686"/>
      <c r="V31" s="686"/>
      <c r="W31" s="686"/>
      <c r="X31" s="686"/>
      <c r="Y31" s="687"/>
      <c r="Z31" s="688">
        <v>27.9</v>
      </c>
      <c r="AA31" s="688"/>
      <c r="AB31" s="688"/>
      <c r="AC31" s="688"/>
      <c r="AD31" s="689" t="s">
        <v>128</v>
      </c>
      <c r="AE31" s="689"/>
      <c r="AF31" s="689"/>
      <c r="AG31" s="689"/>
      <c r="AH31" s="689"/>
      <c r="AI31" s="689"/>
      <c r="AJ31" s="689"/>
      <c r="AK31" s="689"/>
      <c r="AL31" s="690" t="s">
        <v>242</v>
      </c>
      <c r="AM31" s="691"/>
      <c r="AN31" s="691"/>
      <c r="AO31" s="692"/>
      <c r="AP31" s="742" t="s">
        <v>314</v>
      </c>
      <c r="AQ31" s="743"/>
      <c r="AR31" s="743"/>
      <c r="AS31" s="743"/>
      <c r="AT31" s="748" t="s">
        <v>315</v>
      </c>
      <c r="AU31" s="231"/>
      <c r="AV31" s="231"/>
      <c r="AW31" s="231"/>
      <c r="AX31" s="671" t="s">
        <v>190</v>
      </c>
      <c r="AY31" s="672"/>
      <c r="AZ31" s="672"/>
      <c r="BA31" s="672"/>
      <c r="BB31" s="672"/>
      <c r="BC31" s="672"/>
      <c r="BD31" s="672"/>
      <c r="BE31" s="672"/>
      <c r="BF31" s="673"/>
      <c r="BG31" s="753">
        <v>97.9</v>
      </c>
      <c r="BH31" s="740"/>
      <c r="BI31" s="740"/>
      <c r="BJ31" s="740"/>
      <c r="BK31" s="740"/>
      <c r="BL31" s="740"/>
      <c r="BM31" s="680">
        <v>95.3</v>
      </c>
      <c r="BN31" s="740"/>
      <c r="BO31" s="740"/>
      <c r="BP31" s="740"/>
      <c r="BQ31" s="741"/>
      <c r="BR31" s="753">
        <v>99.3</v>
      </c>
      <c r="BS31" s="740"/>
      <c r="BT31" s="740"/>
      <c r="BU31" s="740"/>
      <c r="BV31" s="740"/>
      <c r="BW31" s="740"/>
      <c r="BX31" s="680">
        <v>96</v>
      </c>
      <c r="BY31" s="740"/>
      <c r="BZ31" s="740"/>
      <c r="CA31" s="740"/>
      <c r="CB31" s="741"/>
      <c r="CD31" s="727"/>
      <c r="CE31" s="728"/>
      <c r="CF31" s="700" t="s">
        <v>316</v>
      </c>
      <c r="CG31" s="701"/>
      <c r="CH31" s="701"/>
      <c r="CI31" s="701"/>
      <c r="CJ31" s="701"/>
      <c r="CK31" s="701"/>
      <c r="CL31" s="701"/>
      <c r="CM31" s="701"/>
      <c r="CN31" s="701"/>
      <c r="CO31" s="701"/>
      <c r="CP31" s="701"/>
      <c r="CQ31" s="702"/>
      <c r="CR31" s="685">
        <v>37793</v>
      </c>
      <c r="CS31" s="721"/>
      <c r="CT31" s="721"/>
      <c r="CU31" s="721"/>
      <c r="CV31" s="721"/>
      <c r="CW31" s="721"/>
      <c r="CX31" s="721"/>
      <c r="CY31" s="722"/>
      <c r="CZ31" s="690">
        <v>0.3</v>
      </c>
      <c r="DA31" s="719"/>
      <c r="DB31" s="719"/>
      <c r="DC31" s="723"/>
      <c r="DD31" s="694">
        <v>37793</v>
      </c>
      <c r="DE31" s="721"/>
      <c r="DF31" s="721"/>
      <c r="DG31" s="721"/>
      <c r="DH31" s="721"/>
      <c r="DI31" s="721"/>
      <c r="DJ31" s="721"/>
      <c r="DK31" s="722"/>
      <c r="DL31" s="694">
        <v>37793</v>
      </c>
      <c r="DM31" s="721"/>
      <c r="DN31" s="721"/>
      <c r="DO31" s="721"/>
      <c r="DP31" s="721"/>
      <c r="DQ31" s="721"/>
      <c r="DR31" s="721"/>
      <c r="DS31" s="721"/>
      <c r="DT31" s="721"/>
      <c r="DU31" s="721"/>
      <c r="DV31" s="722"/>
      <c r="DW31" s="690">
        <v>0.7</v>
      </c>
      <c r="DX31" s="719"/>
      <c r="DY31" s="719"/>
      <c r="DZ31" s="719"/>
      <c r="EA31" s="719"/>
      <c r="EB31" s="719"/>
      <c r="EC31" s="720"/>
    </row>
    <row r="32" spans="2:133" ht="11.25" customHeight="1" x14ac:dyDescent="0.2">
      <c r="B32" s="731" t="s">
        <v>317</v>
      </c>
      <c r="C32" s="732"/>
      <c r="D32" s="732"/>
      <c r="E32" s="732"/>
      <c r="F32" s="732"/>
      <c r="G32" s="732"/>
      <c r="H32" s="732"/>
      <c r="I32" s="732"/>
      <c r="J32" s="732"/>
      <c r="K32" s="732"/>
      <c r="L32" s="732"/>
      <c r="M32" s="732"/>
      <c r="N32" s="732"/>
      <c r="O32" s="732"/>
      <c r="P32" s="732"/>
      <c r="Q32" s="733"/>
      <c r="R32" s="685" t="s">
        <v>242</v>
      </c>
      <c r="S32" s="686"/>
      <c r="T32" s="686"/>
      <c r="U32" s="686"/>
      <c r="V32" s="686"/>
      <c r="W32" s="686"/>
      <c r="X32" s="686"/>
      <c r="Y32" s="687"/>
      <c r="Z32" s="688" t="s">
        <v>128</v>
      </c>
      <c r="AA32" s="688"/>
      <c r="AB32" s="688"/>
      <c r="AC32" s="688"/>
      <c r="AD32" s="689" t="s">
        <v>128</v>
      </c>
      <c r="AE32" s="689"/>
      <c r="AF32" s="689"/>
      <c r="AG32" s="689"/>
      <c r="AH32" s="689"/>
      <c r="AI32" s="689"/>
      <c r="AJ32" s="689"/>
      <c r="AK32" s="689"/>
      <c r="AL32" s="690" t="s">
        <v>242</v>
      </c>
      <c r="AM32" s="691"/>
      <c r="AN32" s="691"/>
      <c r="AO32" s="692"/>
      <c r="AP32" s="744"/>
      <c r="AQ32" s="745"/>
      <c r="AR32" s="745"/>
      <c r="AS32" s="745"/>
      <c r="AT32" s="749"/>
      <c r="AU32" s="230" t="s">
        <v>318</v>
      </c>
      <c r="AV32" s="230"/>
      <c r="AW32" s="230"/>
      <c r="AX32" s="682" t="s">
        <v>319</v>
      </c>
      <c r="AY32" s="683"/>
      <c r="AZ32" s="683"/>
      <c r="BA32" s="683"/>
      <c r="BB32" s="683"/>
      <c r="BC32" s="683"/>
      <c r="BD32" s="683"/>
      <c r="BE32" s="683"/>
      <c r="BF32" s="684"/>
      <c r="BG32" s="754">
        <v>99.5</v>
      </c>
      <c r="BH32" s="721"/>
      <c r="BI32" s="721"/>
      <c r="BJ32" s="721"/>
      <c r="BK32" s="721"/>
      <c r="BL32" s="721"/>
      <c r="BM32" s="691">
        <v>96.4</v>
      </c>
      <c r="BN32" s="751"/>
      <c r="BO32" s="751"/>
      <c r="BP32" s="751"/>
      <c r="BQ32" s="752"/>
      <c r="BR32" s="754">
        <v>99.4</v>
      </c>
      <c r="BS32" s="721"/>
      <c r="BT32" s="721"/>
      <c r="BU32" s="721"/>
      <c r="BV32" s="721"/>
      <c r="BW32" s="721"/>
      <c r="BX32" s="691">
        <v>95.7</v>
      </c>
      <c r="BY32" s="751"/>
      <c r="BZ32" s="751"/>
      <c r="CA32" s="751"/>
      <c r="CB32" s="752"/>
      <c r="CD32" s="729"/>
      <c r="CE32" s="730"/>
      <c r="CF32" s="700" t="s">
        <v>320</v>
      </c>
      <c r="CG32" s="701"/>
      <c r="CH32" s="701"/>
      <c r="CI32" s="701"/>
      <c r="CJ32" s="701"/>
      <c r="CK32" s="701"/>
      <c r="CL32" s="701"/>
      <c r="CM32" s="701"/>
      <c r="CN32" s="701"/>
      <c r="CO32" s="701"/>
      <c r="CP32" s="701"/>
      <c r="CQ32" s="702"/>
      <c r="CR32" s="685">
        <v>54</v>
      </c>
      <c r="CS32" s="686"/>
      <c r="CT32" s="686"/>
      <c r="CU32" s="686"/>
      <c r="CV32" s="686"/>
      <c r="CW32" s="686"/>
      <c r="CX32" s="686"/>
      <c r="CY32" s="687"/>
      <c r="CZ32" s="690">
        <v>0</v>
      </c>
      <c r="DA32" s="719"/>
      <c r="DB32" s="719"/>
      <c r="DC32" s="723"/>
      <c r="DD32" s="694">
        <v>54</v>
      </c>
      <c r="DE32" s="686"/>
      <c r="DF32" s="686"/>
      <c r="DG32" s="686"/>
      <c r="DH32" s="686"/>
      <c r="DI32" s="686"/>
      <c r="DJ32" s="686"/>
      <c r="DK32" s="687"/>
      <c r="DL32" s="694">
        <v>54</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2">
      <c r="B33" s="682" t="s">
        <v>321</v>
      </c>
      <c r="C33" s="683"/>
      <c r="D33" s="683"/>
      <c r="E33" s="683"/>
      <c r="F33" s="683"/>
      <c r="G33" s="683"/>
      <c r="H33" s="683"/>
      <c r="I33" s="683"/>
      <c r="J33" s="683"/>
      <c r="K33" s="683"/>
      <c r="L33" s="683"/>
      <c r="M33" s="683"/>
      <c r="N33" s="683"/>
      <c r="O33" s="683"/>
      <c r="P33" s="683"/>
      <c r="Q33" s="684"/>
      <c r="R33" s="685">
        <v>780051</v>
      </c>
      <c r="S33" s="686"/>
      <c r="T33" s="686"/>
      <c r="U33" s="686"/>
      <c r="V33" s="686"/>
      <c r="W33" s="686"/>
      <c r="X33" s="686"/>
      <c r="Y33" s="687"/>
      <c r="Z33" s="688">
        <v>6.5</v>
      </c>
      <c r="AA33" s="688"/>
      <c r="AB33" s="688"/>
      <c r="AC33" s="688"/>
      <c r="AD33" s="689" t="s">
        <v>242</v>
      </c>
      <c r="AE33" s="689"/>
      <c r="AF33" s="689"/>
      <c r="AG33" s="689"/>
      <c r="AH33" s="689"/>
      <c r="AI33" s="689"/>
      <c r="AJ33" s="689"/>
      <c r="AK33" s="689"/>
      <c r="AL33" s="690" t="s">
        <v>242</v>
      </c>
      <c r="AM33" s="691"/>
      <c r="AN33" s="691"/>
      <c r="AO33" s="692"/>
      <c r="AP33" s="746"/>
      <c r="AQ33" s="747"/>
      <c r="AR33" s="747"/>
      <c r="AS33" s="747"/>
      <c r="AT33" s="750"/>
      <c r="AU33" s="232"/>
      <c r="AV33" s="232"/>
      <c r="AW33" s="232"/>
      <c r="AX33" s="735" t="s">
        <v>322</v>
      </c>
      <c r="AY33" s="736"/>
      <c r="AZ33" s="736"/>
      <c r="BA33" s="736"/>
      <c r="BB33" s="736"/>
      <c r="BC33" s="736"/>
      <c r="BD33" s="736"/>
      <c r="BE33" s="736"/>
      <c r="BF33" s="737"/>
      <c r="BG33" s="755">
        <v>96.6</v>
      </c>
      <c r="BH33" s="756"/>
      <c r="BI33" s="756"/>
      <c r="BJ33" s="756"/>
      <c r="BK33" s="756"/>
      <c r="BL33" s="756"/>
      <c r="BM33" s="757">
        <v>94.1</v>
      </c>
      <c r="BN33" s="756"/>
      <c r="BO33" s="756"/>
      <c r="BP33" s="756"/>
      <c r="BQ33" s="758"/>
      <c r="BR33" s="755">
        <v>99.3</v>
      </c>
      <c r="BS33" s="756"/>
      <c r="BT33" s="756"/>
      <c r="BU33" s="756"/>
      <c r="BV33" s="756"/>
      <c r="BW33" s="756"/>
      <c r="BX33" s="757">
        <v>96</v>
      </c>
      <c r="BY33" s="756"/>
      <c r="BZ33" s="756"/>
      <c r="CA33" s="756"/>
      <c r="CB33" s="758"/>
      <c r="CD33" s="700" t="s">
        <v>323</v>
      </c>
      <c r="CE33" s="701"/>
      <c r="CF33" s="701"/>
      <c r="CG33" s="701"/>
      <c r="CH33" s="701"/>
      <c r="CI33" s="701"/>
      <c r="CJ33" s="701"/>
      <c r="CK33" s="701"/>
      <c r="CL33" s="701"/>
      <c r="CM33" s="701"/>
      <c r="CN33" s="701"/>
      <c r="CO33" s="701"/>
      <c r="CP33" s="701"/>
      <c r="CQ33" s="702"/>
      <c r="CR33" s="685">
        <v>5518194</v>
      </c>
      <c r="CS33" s="721"/>
      <c r="CT33" s="721"/>
      <c r="CU33" s="721"/>
      <c r="CV33" s="721"/>
      <c r="CW33" s="721"/>
      <c r="CX33" s="721"/>
      <c r="CY33" s="722"/>
      <c r="CZ33" s="690">
        <v>47.6</v>
      </c>
      <c r="DA33" s="719"/>
      <c r="DB33" s="719"/>
      <c r="DC33" s="723"/>
      <c r="DD33" s="694">
        <v>2894700</v>
      </c>
      <c r="DE33" s="721"/>
      <c r="DF33" s="721"/>
      <c r="DG33" s="721"/>
      <c r="DH33" s="721"/>
      <c r="DI33" s="721"/>
      <c r="DJ33" s="721"/>
      <c r="DK33" s="722"/>
      <c r="DL33" s="694">
        <v>2034054</v>
      </c>
      <c r="DM33" s="721"/>
      <c r="DN33" s="721"/>
      <c r="DO33" s="721"/>
      <c r="DP33" s="721"/>
      <c r="DQ33" s="721"/>
      <c r="DR33" s="721"/>
      <c r="DS33" s="721"/>
      <c r="DT33" s="721"/>
      <c r="DU33" s="721"/>
      <c r="DV33" s="722"/>
      <c r="DW33" s="690">
        <v>35.299999999999997</v>
      </c>
      <c r="DX33" s="719"/>
      <c r="DY33" s="719"/>
      <c r="DZ33" s="719"/>
      <c r="EA33" s="719"/>
      <c r="EB33" s="719"/>
      <c r="EC33" s="720"/>
    </row>
    <row r="34" spans="2:133" ht="11.25" customHeight="1" x14ac:dyDescent="0.2">
      <c r="B34" s="682" t="s">
        <v>324</v>
      </c>
      <c r="C34" s="683"/>
      <c r="D34" s="683"/>
      <c r="E34" s="683"/>
      <c r="F34" s="683"/>
      <c r="G34" s="683"/>
      <c r="H34" s="683"/>
      <c r="I34" s="683"/>
      <c r="J34" s="683"/>
      <c r="K34" s="683"/>
      <c r="L34" s="683"/>
      <c r="M34" s="683"/>
      <c r="N34" s="683"/>
      <c r="O34" s="683"/>
      <c r="P34" s="683"/>
      <c r="Q34" s="684"/>
      <c r="R34" s="685">
        <v>20052</v>
      </c>
      <c r="S34" s="686"/>
      <c r="T34" s="686"/>
      <c r="U34" s="686"/>
      <c r="V34" s="686"/>
      <c r="W34" s="686"/>
      <c r="X34" s="686"/>
      <c r="Y34" s="687"/>
      <c r="Z34" s="688">
        <v>0.2</v>
      </c>
      <c r="AA34" s="688"/>
      <c r="AB34" s="688"/>
      <c r="AC34" s="688"/>
      <c r="AD34" s="689" t="s">
        <v>242</v>
      </c>
      <c r="AE34" s="689"/>
      <c r="AF34" s="689"/>
      <c r="AG34" s="689"/>
      <c r="AH34" s="689"/>
      <c r="AI34" s="689"/>
      <c r="AJ34" s="689"/>
      <c r="AK34" s="689"/>
      <c r="AL34" s="690" t="s">
        <v>242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325</v>
      </c>
      <c r="CE34" s="701"/>
      <c r="CF34" s="701"/>
      <c r="CG34" s="701"/>
      <c r="CH34" s="701"/>
      <c r="CI34" s="701"/>
      <c r="CJ34" s="701"/>
      <c r="CK34" s="701"/>
      <c r="CL34" s="701"/>
      <c r="CM34" s="701"/>
      <c r="CN34" s="701"/>
      <c r="CO34" s="701"/>
      <c r="CP34" s="701"/>
      <c r="CQ34" s="702"/>
      <c r="CR34" s="685">
        <v>1354738</v>
      </c>
      <c r="CS34" s="686"/>
      <c r="CT34" s="686"/>
      <c r="CU34" s="686"/>
      <c r="CV34" s="686"/>
      <c r="CW34" s="686"/>
      <c r="CX34" s="686"/>
      <c r="CY34" s="687"/>
      <c r="CZ34" s="690">
        <v>11.7</v>
      </c>
      <c r="DA34" s="719"/>
      <c r="DB34" s="719"/>
      <c r="DC34" s="723"/>
      <c r="DD34" s="694">
        <v>1066666</v>
      </c>
      <c r="DE34" s="686"/>
      <c r="DF34" s="686"/>
      <c r="DG34" s="686"/>
      <c r="DH34" s="686"/>
      <c r="DI34" s="686"/>
      <c r="DJ34" s="686"/>
      <c r="DK34" s="687"/>
      <c r="DL34" s="694">
        <v>618416</v>
      </c>
      <c r="DM34" s="686"/>
      <c r="DN34" s="686"/>
      <c r="DO34" s="686"/>
      <c r="DP34" s="686"/>
      <c r="DQ34" s="686"/>
      <c r="DR34" s="686"/>
      <c r="DS34" s="686"/>
      <c r="DT34" s="686"/>
      <c r="DU34" s="686"/>
      <c r="DV34" s="687"/>
      <c r="DW34" s="690">
        <v>10.7</v>
      </c>
      <c r="DX34" s="719"/>
      <c r="DY34" s="719"/>
      <c r="DZ34" s="719"/>
      <c r="EA34" s="719"/>
      <c r="EB34" s="719"/>
      <c r="EC34" s="720"/>
    </row>
    <row r="35" spans="2:133" ht="11.25" customHeight="1" x14ac:dyDescent="0.2">
      <c r="B35" s="682" t="s">
        <v>326</v>
      </c>
      <c r="C35" s="683"/>
      <c r="D35" s="683"/>
      <c r="E35" s="683"/>
      <c r="F35" s="683"/>
      <c r="G35" s="683"/>
      <c r="H35" s="683"/>
      <c r="I35" s="683"/>
      <c r="J35" s="683"/>
      <c r="K35" s="683"/>
      <c r="L35" s="683"/>
      <c r="M35" s="683"/>
      <c r="N35" s="683"/>
      <c r="O35" s="683"/>
      <c r="P35" s="683"/>
      <c r="Q35" s="684"/>
      <c r="R35" s="685">
        <v>233297</v>
      </c>
      <c r="S35" s="686"/>
      <c r="T35" s="686"/>
      <c r="U35" s="686"/>
      <c r="V35" s="686"/>
      <c r="W35" s="686"/>
      <c r="X35" s="686"/>
      <c r="Y35" s="687"/>
      <c r="Z35" s="688">
        <v>1.9</v>
      </c>
      <c r="AA35" s="688"/>
      <c r="AB35" s="688"/>
      <c r="AC35" s="688"/>
      <c r="AD35" s="689" t="s">
        <v>128</v>
      </c>
      <c r="AE35" s="689"/>
      <c r="AF35" s="689"/>
      <c r="AG35" s="689"/>
      <c r="AH35" s="689"/>
      <c r="AI35" s="689"/>
      <c r="AJ35" s="689"/>
      <c r="AK35" s="689"/>
      <c r="AL35" s="690" t="s">
        <v>242</v>
      </c>
      <c r="AM35" s="691"/>
      <c r="AN35" s="691"/>
      <c r="AO35" s="692"/>
      <c r="AP35" s="235"/>
      <c r="AQ35" s="664" t="s">
        <v>327</v>
      </c>
      <c r="AR35" s="665"/>
      <c r="AS35" s="665"/>
      <c r="AT35" s="665"/>
      <c r="AU35" s="665"/>
      <c r="AV35" s="665"/>
      <c r="AW35" s="665"/>
      <c r="AX35" s="665"/>
      <c r="AY35" s="665"/>
      <c r="AZ35" s="665"/>
      <c r="BA35" s="665"/>
      <c r="BB35" s="665"/>
      <c r="BC35" s="665"/>
      <c r="BD35" s="665"/>
      <c r="BE35" s="665"/>
      <c r="BF35" s="666"/>
      <c r="BG35" s="664" t="s">
        <v>328</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329</v>
      </c>
      <c r="CE35" s="701"/>
      <c r="CF35" s="701"/>
      <c r="CG35" s="701"/>
      <c r="CH35" s="701"/>
      <c r="CI35" s="701"/>
      <c r="CJ35" s="701"/>
      <c r="CK35" s="701"/>
      <c r="CL35" s="701"/>
      <c r="CM35" s="701"/>
      <c r="CN35" s="701"/>
      <c r="CO35" s="701"/>
      <c r="CP35" s="701"/>
      <c r="CQ35" s="702"/>
      <c r="CR35" s="685">
        <v>69073</v>
      </c>
      <c r="CS35" s="721"/>
      <c r="CT35" s="721"/>
      <c r="CU35" s="721"/>
      <c r="CV35" s="721"/>
      <c r="CW35" s="721"/>
      <c r="CX35" s="721"/>
      <c r="CY35" s="722"/>
      <c r="CZ35" s="690">
        <v>0.6</v>
      </c>
      <c r="DA35" s="719"/>
      <c r="DB35" s="719"/>
      <c r="DC35" s="723"/>
      <c r="DD35" s="694">
        <v>62825</v>
      </c>
      <c r="DE35" s="721"/>
      <c r="DF35" s="721"/>
      <c r="DG35" s="721"/>
      <c r="DH35" s="721"/>
      <c r="DI35" s="721"/>
      <c r="DJ35" s="721"/>
      <c r="DK35" s="722"/>
      <c r="DL35" s="694">
        <v>62825</v>
      </c>
      <c r="DM35" s="721"/>
      <c r="DN35" s="721"/>
      <c r="DO35" s="721"/>
      <c r="DP35" s="721"/>
      <c r="DQ35" s="721"/>
      <c r="DR35" s="721"/>
      <c r="DS35" s="721"/>
      <c r="DT35" s="721"/>
      <c r="DU35" s="721"/>
      <c r="DV35" s="722"/>
      <c r="DW35" s="690">
        <v>1.1000000000000001</v>
      </c>
      <c r="DX35" s="719"/>
      <c r="DY35" s="719"/>
      <c r="DZ35" s="719"/>
      <c r="EA35" s="719"/>
      <c r="EB35" s="719"/>
      <c r="EC35" s="720"/>
    </row>
    <row r="36" spans="2:133" ht="11.25" customHeight="1" x14ac:dyDescent="0.2">
      <c r="B36" s="682" t="s">
        <v>330</v>
      </c>
      <c r="C36" s="683"/>
      <c r="D36" s="683"/>
      <c r="E36" s="683"/>
      <c r="F36" s="683"/>
      <c r="G36" s="683"/>
      <c r="H36" s="683"/>
      <c r="I36" s="683"/>
      <c r="J36" s="683"/>
      <c r="K36" s="683"/>
      <c r="L36" s="683"/>
      <c r="M36" s="683"/>
      <c r="N36" s="683"/>
      <c r="O36" s="683"/>
      <c r="P36" s="683"/>
      <c r="Q36" s="684"/>
      <c r="R36" s="685">
        <v>250365</v>
      </c>
      <c r="S36" s="686"/>
      <c r="T36" s="686"/>
      <c r="U36" s="686"/>
      <c r="V36" s="686"/>
      <c r="W36" s="686"/>
      <c r="X36" s="686"/>
      <c r="Y36" s="687"/>
      <c r="Z36" s="688">
        <v>2.1</v>
      </c>
      <c r="AA36" s="688"/>
      <c r="AB36" s="688"/>
      <c r="AC36" s="688"/>
      <c r="AD36" s="689" t="s">
        <v>128</v>
      </c>
      <c r="AE36" s="689"/>
      <c r="AF36" s="689"/>
      <c r="AG36" s="689"/>
      <c r="AH36" s="689"/>
      <c r="AI36" s="689"/>
      <c r="AJ36" s="689"/>
      <c r="AK36" s="689"/>
      <c r="AL36" s="690" t="s">
        <v>128</v>
      </c>
      <c r="AM36" s="691"/>
      <c r="AN36" s="691"/>
      <c r="AO36" s="692"/>
      <c r="AP36" s="235"/>
      <c r="AQ36" s="759" t="s">
        <v>331</v>
      </c>
      <c r="AR36" s="760"/>
      <c r="AS36" s="760"/>
      <c r="AT36" s="760"/>
      <c r="AU36" s="760"/>
      <c r="AV36" s="760"/>
      <c r="AW36" s="760"/>
      <c r="AX36" s="760"/>
      <c r="AY36" s="761"/>
      <c r="AZ36" s="674">
        <v>1434140</v>
      </c>
      <c r="BA36" s="675"/>
      <c r="BB36" s="675"/>
      <c r="BC36" s="675"/>
      <c r="BD36" s="675"/>
      <c r="BE36" s="675"/>
      <c r="BF36" s="762"/>
      <c r="BG36" s="696" t="s">
        <v>332</v>
      </c>
      <c r="BH36" s="697"/>
      <c r="BI36" s="697"/>
      <c r="BJ36" s="697"/>
      <c r="BK36" s="697"/>
      <c r="BL36" s="697"/>
      <c r="BM36" s="697"/>
      <c r="BN36" s="697"/>
      <c r="BO36" s="697"/>
      <c r="BP36" s="697"/>
      <c r="BQ36" s="697"/>
      <c r="BR36" s="697"/>
      <c r="BS36" s="697"/>
      <c r="BT36" s="697"/>
      <c r="BU36" s="698"/>
      <c r="BV36" s="674">
        <v>58565</v>
      </c>
      <c r="BW36" s="675"/>
      <c r="BX36" s="675"/>
      <c r="BY36" s="675"/>
      <c r="BZ36" s="675"/>
      <c r="CA36" s="675"/>
      <c r="CB36" s="762"/>
      <c r="CD36" s="700" t="s">
        <v>333</v>
      </c>
      <c r="CE36" s="701"/>
      <c r="CF36" s="701"/>
      <c r="CG36" s="701"/>
      <c r="CH36" s="701"/>
      <c r="CI36" s="701"/>
      <c r="CJ36" s="701"/>
      <c r="CK36" s="701"/>
      <c r="CL36" s="701"/>
      <c r="CM36" s="701"/>
      <c r="CN36" s="701"/>
      <c r="CO36" s="701"/>
      <c r="CP36" s="701"/>
      <c r="CQ36" s="702"/>
      <c r="CR36" s="685">
        <v>2238385</v>
      </c>
      <c r="CS36" s="686"/>
      <c r="CT36" s="686"/>
      <c r="CU36" s="686"/>
      <c r="CV36" s="686"/>
      <c r="CW36" s="686"/>
      <c r="CX36" s="686"/>
      <c r="CY36" s="687"/>
      <c r="CZ36" s="690">
        <v>19.3</v>
      </c>
      <c r="DA36" s="719"/>
      <c r="DB36" s="719"/>
      <c r="DC36" s="723"/>
      <c r="DD36" s="694">
        <v>418004</v>
      </c>
      <c r="DE36" s="686"/>
      <c r="DF36" s="686"/>
      <c r="DG36" s="686"/>
      <c r="DH36" s="686"/>
      <c r="DI36" s="686"/>
      <c r="DJ36" s="686"/>
      <c r="DK36" s="687"/>
      <c r="DL36" s="694">
        <v>180290</v>
      </c>
      <c r="DM36" s="686"/>
      <c r="DN36" s="686"/>
      <c r="DO36" s="686"/>
      <c r="DP36" s="686"/>
      <c r="DQ36" s="686"/>
      <c r="DR36" s="686"/>
      <c r="DS36" s="686"/>
      <c r="DT36" s="686"/>
      <c r="DU36" s="686"/>
      <c r="DV36" s="687"/>
      <c r="DW36" s="690">
        <v>3.1</v>
      </c>
      <c r="DX36" s="719"/>
      <c r="DY36" s="719"/>
      <c r="DZ36" s="719"/>
      <c r="EA36" s="719"/>
      <c r="EB36" s="719"/>
      <c r="EC36" s="720"/>
    </row>
    <row r="37" spans="2:133" ht="11.25" customHeight="1" x14ac:dyDescent="0.2">
      <c r="B37" s="682" t="s">
        <v>334</v>
      </c>
      <c r="C37" s="683"/>
      <c r="D37" s="683"/>
      <c r="E37" s="683"/>
      <c r="F37" s="683"/>
      <c r="G37" s="683"/>
      <c r="H37" s="683"/>
      <c r="I37" s="683"/>
      <c r="J37" s="683"/>
      <c r="K37" s="683"/>
      <c r="L37" s="683"/>
      <c r="M37" s="683"/>
      <c r="N37" s="683"/>
      <c r="O37" s="683"/>
      <c r="P37" s="683"/>
      <c r="Q37" s="684"/>
      <c r="R37" s="685">
        <v>265100</v>
      </c>
      <c r="S37" s="686"/>
      <c r="T37" s="686"/>
      <c r="U37" s="686"/>
      <c r="V37" s="686"/>
      <c r="W37" s="686"/>
      <c r="X37" s="686"/>
      <c r="Y37" s="687"/>
      <c r="Z37" s="688">
        <v>2.2000000000000002</v>
      </c>
      <c r="AA37" s="688"/>
      <c r="AB37" s="688"/>
      <c r="AC37" s="688"/>
      <c r="AD37" s="689" t="s">
        <v>128</v>
      </c>
      <c r="AE37" s="689"/>
      <c r="AF37" s="689"/>
      <c r="AG37" s="689"/>
      <c r="AH37" s="689"/>
      <c r="AI37" s="689"/>
      <c r="AJ37" s="689"/>
      <c r="AK37" s="689"/>
      <c r="AL37" s="690" t="s">
        <v>128</v>
      </c>
      <c r="AM37" s="691"/>
      <c r="AN37" s="691"/>
      <c r="AO37" s="692"/>
      <c r="AQ37" s="763" t="s">
        <v>335</v>
      </c>
      <c r="AR37" s="764"/>
      <c r="AS37" s="764"/>
      <c r="AT37" s="764"/>
      <c r="AU37" s="764"/>
      <c r="AV37" s="764"/>
      <c r="AW37" s="764"/>
      <c r="AX37" s="764"/>
      <c r="AY37" s="765"/>
      <c r="AZ37" s="685">
        <v>245770</v>
      </c>
      <c r="BA37" s="686"/>
      <c r="BB37" s="686"/>
      <c r="BC37" s="686"/>
      <c r="BD37" s="721"/>
      <c r="BE37" s="721"/>
      <c r="BF37" s="752"/>
      <c r="BG37" s="700" t="s">
        <v>336</v>
      </c>
      <c r="BH37" s="701"/>
      <c r="BI37" s="701"/>
      <c r="BJ37" s="701"/>
      <c r="BK37" s="701"/>
      <c r="BL37" s="701"/>
      <c r="BM37" s="701"/>
      <c r="BN37" s="701"/>
      <c r="BO37" s="701"/>
      <c r="BP37" s="701"/>
      <c r="BQ37" s="701"/>
      <c r="BR37" s="701"/>
      <c r="BS37" s="701"/>
      <c r="BT37" s="701"/>
      <c r="BU37" s="702"/>
      <c r="BV37" s="685">
        <v>18184</v>
      </c>
      <c r="BW37" s="686"/>
      <c r="BX37" s="686"/>
      <c r="BY37" s="686"/>
      <c r="BZ37" s="686"/>
      <c r="CA37" s="686"/>
      <c r="CB37" s="695"/>
      <c r="CD37" s="700" t="s">
        <v>337</v>
      </c>
      <c r="CE37" s="701"/>
      <c r="CF37" s="701"/>
      <c r="CG37" s="701"/>
      <c r="CH37" s="701"/>
      <c r="CI37" s="701"/>
      <c r="CJ37" s="701"/>
      <c r="CK37" s="701"/>
      <c r="CL37" s="701"/>
      <c r="CM37" s="701"/>
      <c r="CN37" s="701"/>
      <c r="CO37" s="701"/>
      <c r="CP37" s="701"/>
      <c r="CQ37" s="702"/>
      <c r="CR37" s="685">
        <v>32218</v>
      </c>
      <c r="CS37" s="721"/>
      <c r="CT37" s="721"/>
      <c r="CU37" s="721"/>
      <c r="CV37" s="721"/>
      <c r="CW37" s="721"/>
      <c r="CX37" s="721"/>
      <c r="CY37" s="722"/>
      <c r="CZ37" s="690">
        <v>0.3</v>
      </c>
      <c r="DA37" s="719"/>
      <c r="DB37" s="719"/>
      <c r="DC37" s="723"/>
      <c r="DD37" s="694">
        <v>30886</v>
      </c>
      <c r="DE37" s="721"/>
      <c r="DF37" s="721"/>
      <c r="DG37" s="721"/>
      <c r="DH37" s="721"/>
      <c r="DI37" s="721"/>
      <c r="DJ37" s="721"/>
      <c r="DK37" s="722"/>
      <c r="DL37" s="694">
        <v>28638</v>
      </c>
      <c r="DM37" s="721"/>
      <c r="DN37" s="721"/>
      <c r="DO37" s="721"/>
      <c r="DP37" s="721"/>
      <c r="DQ37" s="721"/>
      <c r="DR37" s="721"/>
      <c r="DS37" s="721"/>
      <c r="DT37" s="721"/>
      <c r="DU37" s="721"/>
      <c r="DV37" s="722"/>
      <c r="DW37" s="690">
        <v>0.5</v>
      </c>
      <c r="DX37" s="719"/>
      <c r="DY37" s="719"/>
      <c r="DZ37" s="719"/>
      <c r="EA37" s="719"/>
      <c r="EB37" s="719"/>
      <c r="EC37" s="720"/>
    </row>
    <row r="38" spans="2:133" ht="11.25" customHeight="1" x14ac:dyDescent="0.2">
      <c r="B38" s="682" t="s">
        <v>338</v>
      </c>
      <c r="C38" s="683"/>
      <c r="D38" s="683"/>
      <c r="E38" s="683"/>
      <c r="F38" s="683"/>
      <c r="G38" s="683"/>
      <c r="H38" s="683"/>
      <c r="I38" s="683"/>
      <c r="J38" s="683"/>
      <c r="K38" s="683"/>
      <c r="L38" s="683"/>
      <c r="M38" s="683"/>
      <c r="N38" s="683"/>
      <c r="O38" s="683"/>
      <c r="P38" s="683"/>
      <c r="Q38" s="684"/>
      <c r="R38" s="685">
        <v>156229</v>
      </c>
      <c r="S38" s="686"/>
      <c r="T38" s="686"/>
      <c r="U38" s="686"/>
      <c r="V38" s="686"/>
      <c r="W38" s="686"/>
      <c r="X38" s="686"/>
      <c r="Y38" s="687"/>
      <c r="Z38" s="688">
        <v>1.3</v>
      </c>
      <c r="AA38" s="688"/>
      <c r="AB38" s="688"/>
      <c r="AC38" s="688"/>
      <c r="AD38" s="689" t="s">
        <v>242</v>
      </c>
      <c r="AE38" s="689"/>
      <c r="AF38" s="689"/>
      <c r="AG38" s="689"/>
      <c r="AH38" s="689"/>
      <c r="AI38" s="689"/>
      <c r="AJ38" s="689"/>
      <c r="AK38" s="689"/>
      <c r="AL38" s="690" t="s">
        <v>128</v>
      </c>
      <c r="AM38" s="691"/>
      <c r="AN38" s="691"/>
      <c r="AO38" s="692"/>
      <c r="AQ38" s="763" t="s">
        <v>339</v>
      </c>
      <c r="AR38" s="764"/>
      <c r="AS38" s="764"/>
      <c r="AT38" s="764"/>
      <c r="AU38" s="764"/>
      <c r="AV38" s="764"/>
      <c r="AW38" s="764"/>
      <c r="AX38" s="764"/>
      <c r="AY38" s="765"/>
      <c r="AZ38" s="685">
        <v>28920</v>
      </c>
      <c r="BA38" s="686"/>
      <c r="BB38" s="686"/>
      <c r="BC38" s="686"/>
      <c r="BD38" s="721"/>
      <c r="BE38" s="721"/>
      <c r="BF38" s="752"/>
      <c r="BG38" s="700" t="s">
        <v>340</v>
      </c>
      <c r="BH38" s="701"/>
      <c r="BI38" s="701"/>
      <c r="BJ38" s="701"/>
      <c r="BK38" s="701"/>
      <c r="BL38" s="701"/>
      <c r="BM38" s="701"/>
      <c r="BN38" s="701"/>
      <c r="BO38" s="701"/>
      <c r="BP38" s="701"/>
      <c r="BQ38" s="701"/>
      <c r="BR38" s="701"/>
      <c r="BS38" s="701"/>
      <c r="BT38" s="701"/>
      <c r="BU38" s="702"/>
      <c r="BV38" s="685">
        <v>2459</v>
      </c>
      <c r="BW38" s="686"/>
      <c r="BX38" s="686"/>
      <c r="BY38" s="686"/>
      <c r="BZ38" s="686"/>
      <c r="CA38" s="686"/>
      <c r="CB38" s="695"/>
      <c r="CD38" s="700" t="s">
        <v>341</v>
      </c>
      <c r="CE38" s="701"/>
      <c r="CF38" s="701"/>
      <c r="CG38" s="701"/>
      <c r="CH38" s="701"/>
      <c r="CI38" s="701"/>
      <c r="CJ38" s="701"/>
      <c r="CK38" s="701"/>
      <c r="CL38" s="701"/>
      <c r="CM38" s="701"/>
      <c r="CN38" s="701"/>
      <c r="CO38" s="701"/>
      <c r="CP38" s="701"/>
      <c r="CQ38" s="702"/>
      <c r="CR38" s="685">
        <v>1422809</v>
      </c>
      <c r="CS38" s="686"/>
      <c r="CT38" s="686"/>
      <c r="CU38" s="686"/>
      <c r="CV38" s="686"/>
      <c r="CW38" s="686"/>
      <c r="CX38" s="686"/>
      <c r="CY38" s="687"/>
      <c r="CZ38" s="690">
        <v>12.3</v>
      </c>
      <c r="DA38" s="719"/>
      <c r="DB38" s="719"/>
      <c r="DC38" s="723"/>
      <c r="DD38" s="694">
        <v>1206919</v>
      </c>
      <c r="DE38" s="686"/>
      <c r="DF38" s="686"/>
      <c r="DG38" s="686"/>
      <c r="DH38" s="686"/>
      <c r="DI38" s="686"/>
      <c r="DJ38" s="686"/>
      <c r="DK38" s="687"/>
      <c r="DL38" s="694">
        <v>1165033</v>
      </c>
      <c r="DM38" s="686"/>
      <c r="DN38" s="686"/>
      <c r="DO38" s="686"/>
      <c r="DP38" s="686"/>
      <c r="DQ38" s="686"/>
      <c r="DR38" s="686"/>
      <c r="DS38" s="686"/>
      <c r="DT38" s="686"/>
      <c r="DU38" s="686"/>
      <c r="DV38" s="687"/>
      <c r="DW38" s="690">
        <v>20.2</v>
      </c>
      <c r="DX38" s="719"/>
      <c r="DY38" s="719"/>
      <c r="DZ38" s="719"/>
      <c r="EA38" s="719"/>
      <c r="EB38" s="719"/>
      <c r="EC38" s="720"/>
    </row>
    <row r="39" spans="2:133" ht="11.25" customHeight="1" x14ac:dyDescent="0.2">
      <c r="B39" s="682" t="s">
        <v>342</v>
      </c>
      <c r="C39" s="683"/>
      <c r="D39" s="683"/>
      <c r="E39" s="683"/>
      <c r="F39" s="683"/>
      <c r="G39" s="683"/>
      <c r="H39" s="683"/>
      <c r="I39" s="683"/>
      <c r="J39" s="683"/>
      <c r="K39" s="683"/>
      <c r="L39" s="683"/>
      <c r="M39" s="683"/>
      <c r="N39" s="683"/>
      <c r="O39" s="683"/>
      <c r="P39" s="683"/>
      <c r="Q39" s="684"/>
      <c r="R39" s="685">
        <v>696844</v>
      </c>
      <c r="S39" s="686"/>
      <c r="T39" s="686"/>
      <c r="U39" s="686"/>
      <c r="V39" s="686"/>
      <c r="W39" s="686"/>
      <c r="X39" s="686"/>
      <c r="Y39" s="687"/>
      <c r="Z39" s="688">
        <v>5.8</v>
      </c>
      <c r="AA39" s="688"/>
      <c r="AB39" s="688"/>
      <c r="AC39" s="688"/>
      <c r="AD39" s="689" t="s">
        <v>128</v>
      </c>
      <c r="AE39" s="689"/>
      <c r="AF39" s="689"/>
      <c r="AG39" s="689"/>
      <c r="AH39" s="689"/>
      <c r="AI39" s="689"/>
      <c r="AJ39" s="689"/>
      <c r="AK39" s="689"/>
      <c r="AL39" s="690" t="s">
        <v>128</v>
      </c>
      <c r="AM39" s="691"/>
      <c r="AN39" s="691"/>
      <c r="AO39" s="692"/>
      <c r="AQ39" s="763" t="s">
        <v>343</v>
      </c>
      <c r="AR39" s="764"/>
      <c r="AS39" s="764"/>
      <c r="AT39" s="764"/>
      <c r="AU39" s="764"/>
      <c r="AV39" s="764"/>
      <c r="AW39" s="764"/>
      <c r="AX39" s="764"/>
      <c r="AY39" s="765"/>
      <c r="AZ39" s="685">
        <v>11331</v>
      </c>
      <c r="BA39" s="686"/>
      <c r="BB39" s="686"/>
      <c r="BC39" s="686"/>
      <c r="BD39" s="721"/>
      <c r="BE39" s="721"/>
      <c r="BF39" s="752"/>
      <c r="BG39" s="700" t="s">
        <v>344</v>
      </c>
      <c r="BH39" s="701"/>
      <c r="BI39" s="701"/>
      <c r="BJ39" s="701"/>
      <c r="BK39" s="701"/>
      <c r="BL39" s="701"/>
      <c r="BM39" s="701"/>
      <c r="BN39" s="701"/>
      <c r="BO39" s="701"/>
      <c r="BP39" s="701"/>
      <c r="BQ39" s="701"/>
      <c r="BR39" s="701"/>
      <c r="BS39" s="701"/>
      <c r="BT39" s="701"/>
      <c r="BU39" s="702"/>
      <c r="BV39" s="685">
        <v>3653</v>
      </c>
      <c r="BW39" s="686"/>
      <c r="BX39" s="686"/>
      <c r="BY39" s="686"/>
      <c r="BZ39" s="686"/>
      <c r="CA39" s="686"/>
      <c r="CB39" s="695"/>
      <c r="CD39" s="700" t="s">
        <v>345</v>
      </c>
      <c r="CE39" s="701"/>
      <c r="CF39" s="701"/>
      <c r="CG39" s="701"/>
      <c r="CH39" s="701"/>
      <c r="CI39" s="701"/>
      <c r="CJ39" s="701"/>
      <c r="CK39" s="701"/>
      <c r="CL39" s="701"/>
      <c r="CM39" s="701"/>
      <c r="CN39" s="701"/>
      <c r="CO39" s="701"/>
      <c r="CP39" s="701"/>
      <c r="CQ39" s="702"/>
      <c r="CR39" s="685">
        <v>390799</v>
      </c>
      <c r="CS39" s="721"/>
      <c r="CT39" s="721"/>
      <c r="CU39" s="721"/>
      <c r="CV39" s="721"/>
      <c r="CW39" s="721"/>
      <c r="CX39" s="721"/>
      <c r="CY39" s="722"/>
      <c r="CZ39" s="690">
        <v>3.4</v>
      </c>
      <c r="DA39" s="719"/>
      <c r="DB39" s="719"/>
      <c r="DC39" s="723"/>
      <c r="DD39" s="694">
        <v>132796</v>
      </c>
      <c r="DE39" s="721"/>
      <c r="DF39" s="721"/>
      <c r="DG39" s="721"/>
      <c r="DH39" s="721"/>
      <c r="DI39" s="721"/>
      <c r="DJ39" s="721"/>
      <c r="DK39" s="722"/>
      <c r="DL39" s="694" t="s">
        <v>242</v>
      </c>
      <c r="DM39" s="721"/>
      <c r="DN39" s="721"/>
      <c r="DO39" s="721"/>
      <c r="DP39" s="721"/>
      <c r="DQ39" s="721"/>
      <c r="DR39" s="721"/>
      <c r="DS39" s="721"/>
      <c r="DT39" s="721"/>
      <c r="DU39" s="721"/>
      <c r="DV39" s="722"/>
      <c r="DW39" s="690" t="s">
        <v>128</v>
      </c>
      <c r="DX39" s="719"/>
      <c r="DY39" s="719"/>
      <c r="DZ39" s="719"/>
      <c r="EA39" s="719"/>
      <c r="EB39" s="719"/>
      <c r="EC39" s="720"/>
    </row>
    <row r="40" spans="2:133" ht="11.25" customHeight="1" x14ac:dyDescent="0.2">
      <c r="B40" s="682" t="s">
        <v>346</v>
      </c>
      <c r="C40" s="683"/>
      <c r="D40" s="683"/>
      <c r="E40" s="683"/>
      <c r="F40" s="683"/>
      <c r="G40" s="683"/>
      <c r="H40" s="683"/>
      <c r="I40" s="683"/>
      <c r="J40" s="683"/>
      <c r="K40" s="683"/>
      <c r="L40" s="683"/>
      <c r="M40" s="683"/>
      <c r="N40" s="683"/>
      <c r="O40" s="683"/>
      <c r="P40" s="683"/>
      <c r="Q40" s="684"/>
      <c r="R40" s="685">
        <v>14775</v>
      </c>
      <c r="S40" s="686"/>
      <c r="T40" s="686"/>
      <c r="U40" s="686"/>
      <c r="V40" s="686"/>
      <c r="W40" s="686"/>
      <c r="X40" s="686"/>
      <c r="Y40" s="687"/>
      <c r="Z40" s="688">
        <v>0.1</v>
      </c>
      <c r="AA40" s="688"/>
      <c r="AB40" s="688"/>
      <c r="AC40" s="688"/>
      <c r="AD40" s="689" t="s">
        <v>242</v>
      </c>
      <c r="AE40" s="689"/>
      <c r="AF40" s="689"/>
      <c r="AG40" s="689"/>
      <c r="AH40" s="689"/>
      <c r="AI40" s="689"/>
      <c r="AJ40" s="689"/>
      <c r="AK40" s="689"/>
      <c r="AL40" s="690" t="s">
        <v>128</v>
      </c>
      <c r="AM40" s="691"/>
      <c r="AN40" s="691"/>
      <c r="AO40" s="692"/>
      <c r="AQ40" s="763" t="s">
        <v>347</v>
      </c>
      <c r="AR40" s="764"/>
      <c r="AS40" s="764"/>
      <c r="AT40" s="764"/>
      <c r="AU40" s="764"/>
      <c r="AV40" s="764"/>
      <c r="AW40" s="764"/>
      <c r="AX40" s="764"/>
      <c r="AY40" s="765"/>
      <c r="AZ40" s="685" t="s">
        <v>242</v>
      </c>
      <c r="BA40" s="686"/>
      <c r="BB40" s="686"/>
      <c r="BC40" s="686"/>
      <c r="BD40" s="721"/>
      <c r="BE40" s="721"/>
      <c r="BF40" s="752"/>
      <c r="BG40" s="772" t="s">
        <v>348</v>
      </c>
      <c r="BH40" s="773"/>
      <c r="BI40" s="773"/>
      <c r="BJ40" s="773"/>
      <c r="BK40" s="773"/>
      <c r="BL40" s="236"/>
      <c r="BM40" s="701" t="s">
        <v>349</v>
      </c>
      <c r="BN40" s="701"/>
      <c r="BO40" s="701"/>
      <c r="BP40" s="701"/>
      <c r="BQ40" s="701"/>
      <c r="BR40" s="701"/>
      <c r="BS40" s="701"/>
      <c r="BT40" s="701"/>
      <c r="BU40" s="702"/>
      <c r="BV40" s="685">
        <v>88</v>
      </c>
      <c r="BW40" s="686"/>
      <c r="BX40" s="686"/>
      <c r="BY40" s="686"/>
      <c r="BZ40" s="686"/>
      <c r="CA40" s="686"/>
      <c r="CB40" s="695"/>
      <c r="CD40" s="700" t="s">
        <v>350</v>
      </c>
      <c r="CE40" s="701"/>
      <c r="CF40" s="701"/>
      <c r="CG40" s="701"/>
      <c r="CH40" s="701"/>
      <c r="CI40" s="701"/>
      <c r="CJ40" s="701"/>
      <c r="CK40" s="701"/>
      <c r="CL40" s="701"/>
      <c r="CM40" s="701"/>
      <c r="CN40" s="701"/>
      <c r="CO40" s="701"/>
      <c r="CP40" s="701"/>
      <c r="CQ40" s="702"/>
      <c r="CR40" s="685">
        <v>42390</v>
      </c>
      <c r="CS40" s="686"/>
      <c r="CT40" s="686"/>
      <c r="CU40" s="686"/>
      <c r="CV40" s="686"/>
      <c r="CW40" s="686"/>
      <c r="CX40" s="686"/>
      <c r="CY40" s="687"/>
      <c r="CZ40" s="690">
        <v>0.4</v>
      </c>
      <c r="DA40" s="719"/>
      <c r="DB40" s="719"/>
      <c r="DC40" s="723"/>
      <c r="DD40" s="694">
        <v>7490</v>
      </c>
      <c r="DE40" s="686"/>
      <c r="DF40" s="686"/>
      <c r="DG40" s="686"/>
      <c r="DH40" s="686"/>
      <c r="DI40" s="686"/>
      <c r="DJ40" s="686"/>
      <c r="DK40" s="687"/>
      <c r="DL40" s="694">
        <v>7490</v>
      </c>
      <c r="DM40" s="686"/>
      <c r="DN40" s="686"/>
      <c r="DO40" s="686"/>
      <c r="DP40" s="686"/>
      <c r="DQ40" s="686"/>
      <c r="DR40" s="686"/>
      <c r="DS40" s="686"/>
      <c r="DT40" s="686"/>
      <c r="DU40" s="686"/>
      <c r="DV40" s="687"/>
      <c r="DW40" s="690">
        <v>0.1</v>
      </c>
      <c r="DX40" s="719"/>
      <c r="DY40" s="719"/>
      <c r="DZ40" s="719"/>
      <c r="EA40" s="719"/>
      <c r="EB40" s="719"/>
      <c r="EC40" s="720"/>
    </row>
    <row r="41" spans="2:133" ht="11.25" customHeight="1" x14ac:dyDescent="0.2">
      <c r="B41" s="682" t="s">
        <v>351</v>
      </c>
      <c r="C41" s="683"/>
      <c r="D41" s="683"/>
      <c r="E41" s="683"/>
      <c r="F41" s="683"/>
      <c r="G41" s="683"/>
      <c r="H41" s="683"/>
      <c r="I41" s="683"/>
      <c r="J41" s="683"/>
      <c r="K41" s="683"/>
      <c r="L41" s="683"/>
      <c r="M41" s="683"/>
      <c r="N41" s="683"/>
      <c r="O41" s="683"/>
      <c r="P41" s="683"/>
      <c r="Q41" s="684"/>
      <c r="R41" s="685" t="s">
        <v>242</v>
      </c>
      <c r="S41" s="686"/>
      <c r="T41" s="686"/>
      <c r="U41" s="686"/>
      <c r="V41" s="686"/>
      <c r="W41" s="686"/>
      <c r="X41" s="686"/>
      <c r="Y41" s="687"/>
      <c r="Z41" s="688" t="s">
        <v>128</v>
      </c>
      <c r="AA41" s="688"/>
      <c r="AB41" s="688"/>
      <c r="AC41" s="688"/>
      <c r="AD41" s="689" t="s">
        <v>242</v>
      </c>
      <c r="AE41" s="689"/>
      <c r="AF41" s="689"/>
      <c r="AG41" s="689"/>
      <c r="AH41" s="689"/>
      <c r="AI41" s="689"/>
      <c r="AJ41" s="689"/>
      <c r="AK41" s="689"/>
      <c r="AL41" s="690" t="s">
        <v>242</v>
      </c>
      <c r="AM41" s="691"/>
      <c r="AN41" s="691"/>
      <c r="AO41" s="692"/>
      <c r="AQ41" s="763" t="s">
        <v>352</v>
      </c>
      <c r="AR41" s="764"/>
      <c r="AS41" s="764"/>
      <c r="AT41" s="764"/>
      <c r="AU41" s="764"/>
      <c r="AV41" s="764"/>
      <c r="AW41" s="764"/>
      <c r="AX41" s="764"/>
      <c r="AY41" s="765"/>
      <c r="AZ41" s="685">
        <v>224860</v>
      </c>
      <c r="BA41" s="686"/>
      <c r="BB41" s="686"/>
      <c r="BC41" s="686"/>
      <c r="BD41" s="721"/>
      <c r="BE41" s="721"/>
      <c r="BF41" s="752"/>
      <c r="BG41" s="772"/>
      <c r="BH41" s="773"/>
      <c r="BI41" s="773"/>
      <c r="BJ41" s="773"/>
      <c r="BK41" s="773"/>
      <c r="BL41" s="236"/>
      <c r="BM41" s="701" t="s">
        <v>353</v>
      </c>
      <c r="BN41" s="701"/>
      <c r="BO41" s="701"/>
      <c r="BP41" s="701"/>
      <c r="BQ41" s="701"/>
      <c r="BR41" s="701"/>
      <c r="BS41" s="701"/>
      <c r="BT41" s="701"/>
      <c r="BU41" s="702"/>
      <c r="BV41" s="685">
        <v>1</v>
      </c>
      <c r="BW41" s="686"/>
      <c r="BX41" s="686"/>
      <c r="BY41" s="686"/>
      <c r="BZ41" s="686"/>
      <c r="CA41" s="686"/>
      <c r="CB41" s="695"/>
      <c r="CD41" s="700" t="s">
        <v>354</v>
      </c>
      <c r="CE41" s="701"/>
      <c r="CF41" s="701"/>
      <c r="CG41" s="701"/>
      <c r="CH41" s="701"/>
      <c r="CI41" s="701"/>
      <c r="CJ41" s="701"/>
      <c r="CK41" s="701"/>
      <c r="CL41" s="701"/>
      <c r="CM41" s="701"/>
      <c r="CN41" s="701"/>
      <c r="CO41" s="701"/>
      <c r="CP41" s="701"/>
      <c r="CQ41" s="702"/>
      <c r="CR41" s="685" t="s">
        <v>242</v>
      </c>
      <c r="CS41" s="721"/>
      <c r="CT41" s="721"/>
      <c r="CU41" s="721"/>
      <c r="CV41" s="721"/>
      <c r="CW41" s="721"/>
      <c r="CX41" s="721"/>
      <c r="CY41" s="722"/>
      <c r="CZ41" s="690" t="s">
        <v>128</v>
      </c>
      <c r="DA41" s="719"/>
      <c r="DB41" s="719"/>
      <c r="DC41" s="723"/>
      <c r="DD41" s="694" t="s">
        <v>128</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2">
      <c r="B42" s="682" t="s">
        <v>355</v>
      </c>
      <c r="C42" s="683"/>
      <c r="D42" s="683"/>
      <c r="E42" s="683"/>
      <c r="F42" s="683"/>
      <c r="G42" s="683"/>
      <c r="H42" s="683"/>
      <c r="I42" s="683"/>
      <c r="J42" s="683"/>
      <c r="K42" s="683"/>
      <c r="L42" s="683"/>
      <c r="M42" s="683"/>
      <c r="N42" s="683"/>
      <c r="O42" s="683"/>
      <c r="P42" s="683"/>
      <c r="Q42" s="684"/>
      <c r="R42" s="685">
        <v>219900</v>
      </c>
      <c r="S42" s="686"/>
      <c r="T42" s="686"/>
      <c r="U42" s="686"/>
      <c r="V42" s="686"/>
      <c r="W42" s="686"/>
      <c r="X42" s="686"/>
      <c r="Y42" s="687"/>
      <c r="Z42" s="688">
        <v>1.8</v>
      </c>
      <c r="AA42" s="688"/>
      <c r="AB42" s="688"/>
      <c r="AC42" s="688"/>
      <c r="AD42" s="689" t="s">
        <v>242</v>
      </c>
      <c r="AE42" s="689"/>
      <c r="AF42" s="689"/>
      <c r="AG42" s="689"/>
      <c r="AH42" s="689"/>
      <c r="AI42" s="689"/>
      <c r="AJ42" s="689"/>
      <c r="AK42" s="689"/>
      <c r="AL42" s="690" t="s">
        <v>242</v>
      </c>
      <c r="AM42" s="691"/>
      <c r="AN42" s="691"/>
      <c r="AO42" s="692"/>
      <c r="AQ42" s="784" t="s">
        <v>356</v>
      </c>
      <c r="AR42" s="785"/>
      <c r="AS42" s="785"/>
      <c r="AT42" s="785"/>
      <c r="AU42" s="785"/>
      <c r="AV42" s="785"/>
      <c r="AW42" s="785"/>
      <c r="AX42" s="785"/>
      <c r="AY42" s="786"/>
      <c r="AZ42" s="776">
        <v>923259</v>
      </c>
      <c r="BA42" s="777"/>
      <c r="BB42" s="777"/>
      <c r="BC42" s="777"/>
      <c r="BD42" s="756"/>
      <c r="BE42" s="756"/>
      <c r="BF42" s="758"/>
      <c r="BG42" s="774"/>
      <c r="BH42" s="775"/>
      <c r="BI42" s="775"/>
      <c r="BJ42" s="775"/>
      <c r="BK42" s="775"/>
      <c r="BL42" s="237"/>
      <c r="BM42" s="711" t="s">
        <v>357</v>
      </c>
      <c r="BN42" s="711"/>
      <c r="BO42" s="711"/>
      <c r="BP42" s="711"/>
      <c r="BQ42" s="711"/>
      <c r="BR42" s="711"/>
      <c r="BS42" s="711"/>
      <c r="BT42" s="711"/>
      <c r="BU42" s="712"/>
      <c r="BV42" s="776">
        <v>426</v>
      </c>
      <c r="BW42" s="777"/>
      <c r="BX42" s="777"/>
      <c r="BY42" s="777"/>
      <c r="BZ42" s="777"/>
      <c r="CA42" s="777"/>
      <c r="CB42" s="783"/>
      <c r="CD42" s="682" t="s">
        <v>358</v>
      </c>
      <c r="CE42" s="683"/>
      <c r="CF42" s="683"/>
      <c r="CG42" s="683"/>
      <c r="CH42" s="683"/>
      <c r="CI42" s="683"/>
      <c r="CJ42" s="683"/>
      <c r="CK42" s="683"/>
      <c r="CL42" s="683"/>
      <c r="CM42" s="683"/>
      <c r="CN42" s="683"/>
      <c r="CO42" s="683"/>
      <c r="CP42" s="683"/>
      <c r="CQ42" s="684"/>
      <c r="CR42" s="685">
        <v>907855</v>
      </c>
      <c r="CS42" s="686"/>
      <c r="CT42" s="686"/>
      <c r="CU42" s="686"/>
      <c r="CV42" s="686"/>
      <c r="CW42" s="686"/>
      <c r="CX42" s="686"/>
      <c r="CY42" s="687"/>
      <c r="CZ42" s="690">
        <v>7.8</v>
      </c>
      <c r="DA42" s="691"/>
      <c r="DB42" s="691"/>
      <c r="DC42" s="703"/>
      <c r="DD42" s="694">
        <v>178994</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2">
      <c r="B43" s="735" t="s">
        <v>359</v>
      </c>
      <c r="C43" s="736"/>
      <c r="D43" s="736"/>
      <c r="E43" s="736"/>
      <c r="F43" s="736"/>
      <c r="G43" s="736"/>
      <c r="H43" s="736"/>
      <c r="I43" s="736"/>
      <c r="J43" s="736"/>
      <c r="K43" s="736"/>
      <c r="L43" s="736"/>
      <c r="M43" s="736"/>
      <c r="N43" s="736"/>
      <c r="O43" s="736"/>
      <c r="P43" s="736"/>
      <c r="Q43" s="737"/>
      <c r="R43" s="776">
        <v>11965975</v>
      </c>
      <c r="S43" s="777"/>
      <c r="T43" s="777"/>
      <c r="U43" s="777"/>
      <c r="V43" s="777"/>
      <c r="W43" s="777"/>
      <c r="X43" s="777"/>
      <c r="Y43" s="778"/>
      <c r="Z43" s="779">
        <v>100</v>
      </c>
      <c r="AA43" s="779"/>
      <c r="AB43" s="779"/>
      <c r="AC43" s="779"/>
      <c r="AD43" s="780">
        <v>5523346</v>
      </c>
      <c r="AE43" s="780"/>
      <c r="AF43" s="780"/>
      <c r="AG43" s="780"/>
      <c r="AH43" s="780"/>
      <c r="AI43" s="780"/>
      <c r="AJ43" s="780"/>
      <c r="AK43" s="780"/>
      <c r="AL43" s="781">
        <v>100</v>
      </c>
      <c r="AM43" s="757"/>
      <c r="AN43" s="757"/>
      <c r="AO43" s="782"/>
      <c r="BV43" s="238"/>
      <c r="BW43" s="238"/>
      <c r="BX43" s="238"/>
      <c r="BY43" s="238"/>
      <c r="BZ43" s="238"/>
      <c r="CA43" s="238"/>
      <c r="CB43" s="238"/>
      <c r="CD43" s="682" t="s">
        <v>360</v>
      </c>
      <c r="CE43" s="683"/>
      <c r="CF43" s="683"/>
      <c r="CG43" s="683"/>
      <c r="CH43" s="683"/>
      <c r="CI43" s="683"/>
      <c r="CJ43" s="683"/>
      <c r="CK43" s="683"/>
      <c r="CL43" s="683"/>
      <c r="CM43" s="683"/>
      <c r="CN43" s="683"/>
      <c r="CO43" s="683"/>
      <c r="CP43" s="683"/>
      <c r="CQ43" s="684"/>
      <c r="CR43" s="685">
        <v>16818</v>
      </c>
      <c r="CS43" s="721"/>
      <c r="CT43" s="721"/>
      <c r="CU43" s="721"/>
      <c r="CV43" s="721"/>
      <c r="CW43" s="721"/>
      <c r="CX43" s="721"/>
      <c r="CY43" s="722"/>
      <c r="CZ43" s="690">
        <v>0.1</v>
      </c>
      <c r="DA43" s="719"/>
      <c r="DB43" s="719"/>
      <c r="DC43" s="723"/>
      <c r="DD43" s="694">
        <v>11460</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307</v>
      </c>
      <c r="CE44" s="798"/>
      <c r="CF44" s="682" t="s">
        <v>361</v>
      </c>
      <c r="CG44" s="683"/>
      <c r="CH44" s="683"/>
      <c r="CI44" s="683"/>
      <c r="CJ44" s="683"/>
      <c r="CK44" s="683"/>
      <c r="CL44" s="683"/>
      <c r="CM44" s="683"/>
      <c r="CN44" s="683"/>
      <c r="CO44" s="683"/>
      <c r="CP44" s="683"/>
      <c r="CQ44" s="684"/>
      <c r="CR44" s="685">
        <v>882357</v>
      </c>
      <c r="CS44" s="686"/>
      <c r="CT44" s="686"/>
      <c r="CU44" s="686"/>
      <c r="CV44" s="686"/>
      <c r="CW44" s="686"/>
      <c r="CX44" s="686"/>
      <c r="CY44" s="687"/>
      <c r="CZ44" s="690">
        <v>7.6</v>
      </c>
      <c r="DA44" s="691"/>
      <c r="DB44" s="691"/>
      <c r="DC44" s="703"/>
      <c r="DD44" s="694">
        <v>177146</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2">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363</v>
      </c>
      <c r="CG45" s="683"/>
      <c r="CH45" s="683"/>
      <c r="CI45" s="683"/>
      <c r="CJ45" s="683"/>
      <c r="CK45" s="683"/>
      <c r="CL45" s="683"/>
      <c r="CM45" s="683"/>
      <c r="CN45" s="683"/>
      <c r="CO45" s="683"/>
      <c r="CP45" s="683"/>
      <c r="CQ45" s="684"/>
      <c r="CR45" s="685">
        <v>470719</v>
      </c>
      <c r="CS45" s="721"/>
      <c r="CT45" s="721"/>
      <c r="CU45" s="721"/>
      <c r="CV45" s="721"/>
      <c r="CW45" s="721"/>
      <c r="CX45" s="721"/>
      <c r="CY45" s="722"/>
      <c r="CZ45" s="690">
        <v>4.0999999999999996</v>
      </c>
      <c r="DA45" s="719"/>
      <c r="DB45" s="719"/>
      <c r="DC45" s="723"/>
      <c r="DD45" s="694">
        <v>19483</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2">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365</v>
      </c>
      <c r="CG46" s="683"/>
      <c r="CH46" s="683"/>
      <c r="CI46" s="683"/>
      <c r="CJ46" s="683"/>
      <c r="CK46" s="683"/>
      <c r="CL46" s="683"/>
      <c r="CM46" s="683"/>
      <c r="CN46" s="683"/>
      <c r="CO46" s="683"/>
      <c r="CP46" s="683"/>
      <c r="CQ46" s="684"/>
      <c r="CR46" s="685">
        <v>293213</v>
      </c>
      <c r="CS46" s="686"/>
      <c r="CT46" s="686"/>
      <c r="CU46" s="686"/>
      <c r="CV46" s="686"/>
      <c r="CW46" s="686"/>
      <c r="CX46" s="686"/>
      <c r="CY46" s="687"/>
      <c r="CZ46" s="690">
        <v>2.5</v>
      </c>
      <c r="DA46" s="691"/>
      <c r="DB46" s="691"/>
      <c r="DC46" s="703"/>
      <c r="DD46" s="694">
        <v>153563</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2">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367</v>
      </c>
      <c r="CG47" s="683"/>
      <c r="CH47" s="683"/>
      <c r="CI47" s="683"/>
      <c r="CJ47" s="683"/>
      <c r="CK47" s="683"/>
      <c r="CL47" s="683"/>
      <c r="CM47" s="683"/>
      <c r="CN47" s="683"/>
      <c r="CO47" s="683"/>
      <c r="CP47" s="683"/>
      <c r="CQ47" s="684"/>
      <c r="CR47" s="685">
        <v>25498</v>
      </c>
      <c r="CS47" s="721"/>
      <c r="CT47" s="721"/>
      <c r="CU47" s="721"/>
      <c r="CV47" s="721"/>
      <c r="CW47" s="721"/>
      <c r="CX47" s="721"/>
      <c r="CY47" s="722"/>
      <c r="CZ47" s="690">
        <v>0.2</v>
      </c>
      <c r="DA47" s="719"/>
      <c r="DB47" s="719"/>
      <c r="DC47" s="723"/>
      <c r="DD47" s="694">
        <v>1848</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368</v>
      </c>
      <c r="CG48" s="683"/>
      <c r="CH48" s="683"/>
      <c r="CI48" s="683"/>
      <c r="CJ48" s="683"/>
      <c r="CK48" s="683"/>
      <c r="CL48" s="683"/>
      <c r="CM48" s="683"/>
      <c r="CN48" s="683"/>
      <c r="CO48" s="683"/>
      <c r="CP48" s="683"/>
      <c r="CQ48" s="684"/>
      <c r="CR48" s="685" t="s">
        <v>242</v>
      </c>
      <c r="CS48" s="686"/>
      <c r="CT48" s="686"/>
      <c r="CU48" s="686"/>
      <c r="CV48" s="686"/>
      <c r="CW48" s="686"/>
      <c r="CX48" s="686"/>
      <c r="CY48" s="687"/>
      <c r="CZ48" s="690" t="s">
        <v>128</v>
      </c>
      <c r="DA48" s="691"/>
      <c r="DB48" s="691"/>
      <c r="DC48" s="703"/>
      <c r="DD48" s="694" t="s">
        <v>242</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369</v>
      </c>
      <c r="CE49" s="736"/>
      <c r="CF49" s="736"/>
      <c r="CG49" s="736"/>
      <c r="CH49" s="736"/>
      <c r="CI49" s="736"/>
      <c r="CJ49" s="736"/>
      <c r="CK49" s="736"/>
      <c r="CL49" s="736"/>
      <c r="CM49" s="736"/>
      <c r="CN49" s="736"/>
      <c r="CO49" s="736"/>
      <c r="CP49" s="736"/>
      <c r="CQ49" s="737"/>
      <c r="CR49" s="776">
        <v>11598684</v>
      </c>
      <c r="CS49" s="756"/>
      <c r="CT49" s="756"/>
      <c r="CU49" s="756"/>
      <c r="CV49" s="756"/>
      <c r="CW49" s="756"/>
      <c r="CX49" s="756"/>
      <c r="CY49" s="787"/>
      <c r="CZ49" s="781">
        <v>100</v>
      </c>
      <c r="DA49" s="788"/>
      <c r="DB49" s="788"/>
      <c r="DC49" s="789"/>
      <c r="DD49" s="790">
        <v>6724529</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1ZGaWA6Q1pRCGx7sFm3gqL+vmGb/XGcOt18oa1a452B95FDjYGLmdRORKQjqboP6ASKG5Qme0ZXenXJlEHsajg==" saltValue="Mb8Nmv3FAHYVl2X7ITN2b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371</v>
      </c>
      <c r="DK2" s="833"/>
      <c r="DL2" s="833"/>
      <c r="DM2" s="833"/>
      <c r="DN2" s="833"/>
      <c r="DO2" s="834"/>
      <c r="DP2" s="251"/>
      <c r="DQ2" s="832" t="s">
        <v>372</v>
      </c>
      <c r="DR2" s="833"/>
      <c r="DS2" s="833"/>
      <c r="DT2" s="833"/>
      <c r="DU2" s="833"/>
      <c r="DV2" s="833"/>
      <c r="DW2" s="833"/>
      <c r="DX2" s="833"/>
      <c r="DY2" s="833"/>
      <c r="DZ2" s="834"/>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35" t="s">
        <v>373</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26" t="s">
        <v>375</v>
      </c>
      <c r="B5" s="827"/>
      <c r="C5" s="827"/>
      <c r="D5" s="827"/>
      <c r="E5" s="827"/>
      <c r="F5" s="827"/>
      <c r="G5" s="827"/>
      <c r="H5" s="827"/>
      <c r="I5" s="827"/>
      <c r="J5" s="827"/>
      <c r="K5" s="827"/>
      <c r="L5" s="827"/>
      <c r="M5" s="827"/>
      <c r="N5" s="827"/>
      <c r="O5" s="827"/>
      <c r="P5" s="828"/>
      <c r="Q5" s="803" t="s">
        <v>376</v>
      </c>
      <c r="R5" s="804"/>
      <c r="S5" s="804"/>
      <c r="T5" s="804"/>
      <c r="U5" s="805"/>
      <c r="V5" s="803" t="s">
        <v>377</v>
      </c>
      <c r="W5" s="804"/>
      <c r="X5" s="804"/>
      <c r="Y5" s="804"/>
      <c r="Z5" s="805"/>
      <c r="AA5" s="803" t="s">
        <v>378</v>
      </c>
      <c r="AB5" s="804"/>
      <c r="AC5" s="804"/>
      <c r="AD5" s="804"/>
      <c r="AE5" s="804"/>
      <c r="AF5" s="836" t="s">
        <v>379</v>
      </c>
      <c r="AG5" s="804"/>
      <c r="AH5" s="804"/>
      <c r="AI5" s="804"/>
      <c r="AJ5" s="815"/>
      <c r="AK5" s="804" t="s">
        <v>380</v>
      </c>
      <c r="AL5" s="804"/>
      <c r="AM5" s="804"/>
      <c r="AN5" s="804"/>
      <c r="AO5" s="805"/>
      <c r="AP5" s="803" t="s">
        <v>381</v>
      </c>
      <c r="AQ5" s="804"/>
      <c r="AR5" s="804"/>
      <c r="AS5" s="804"/>
      <c r="AT5" s="805"/>
      <c r="AU5" s="803" t="s">
        <v>382</v>
      </c>
      <c r="AV5" s="804"/>
      <c r="AW5" s="804"/>
      <c r="AX5" s="804"/>
      <c r="AY5" s="815"/>
      <c r="AZ5" s="258"/>
      <c r="BA5" s="258"/>
      <c r="BB5" s="258"/>
      <c r="BC5" s="258"/>
      <c r="BD5" s="258"/>
      <c r="BE5" s="259"/>
      <c r="BF5" s="259"/>
      <c r="BG5" s="259"/>
      <c r="BH5" s="259"/>
      <c r="BI5" s="259"/>
      <c r="BJ5" s="259"/>
      <c r="BK5" s="259"/>
      <c r="BL5" s="259"/>
      <c r="BM5" s="259"/>
      <c r="BN5" s="259"/>
      <c r="BO5" s="259"/>
      <c r="BP5" s="259"/>
      <c r="BQ5" s="826" t="s">
        <v>383</v>
      </c>
      <c r="BR5" s="827"/>
      <c r="BS5" s="827"/>
      <c r="BT5" s="827"/>
      <c r="BU5" s="827"/>
      <c r="BV5" s="827"/>
      <c r="BW5" s="827"/>
      <c r="BX5" s="827"/>
      <c r="BY5" s="827"/>
      <c r="BZ5" s="827"/>
      <c r="CA5" s="827"/>
      <c r="CB5" s="827"/>
      <c r="CC5" s="827"/>
      <c r="CD5" s="827"/>
      <c r="CE5" s="827"/>
      <c r="CF5" s="827"/>
      <c r="CG5" s="828"/>
      <c r="CH5" s="803" t="s">
        <v>384</v>
      </c>
      <c r="CI5" s="804"/>
      <c r="CJ5" s="804"/>
      <c r="CK5" s="804"/>
      <c r="CL5" s="805"/>
      <c r="CM5" s="803" t="s">
        <v>385</v>
      </c>
      <c r="CN5" s="804"/>
      <c r="CO5" s="804"/>
      <c r="CP5" s="804"/>
      <c r="CQ5" s="805"/>
      <c r="CR5" s="803" t="s">
        <v>386</v>
      </c>
      <c r="CS5" s="804"/>
      <c r="CT5" s="804"/>
      <c r="CU5" s="804"/>
      <c r="CV5" s="805"/>
      <c r="CW5" s="803" t="s">
        <v>387</v>
      </c>
      <c r="CX5" s="804"/>
      <c r="CY5" s="804"/>
      <c r="CZ5" s="804"/>
      <c r="DA5" s="805"/>
      <c r="DB5" s="803" t="s">
        <v>388</v>
      </c>
      <c r="DC5" s="804"/>
      <c r="DD5" s="804"/>
      <c r="DE5" s="804"/>
      <c r="DF5" s="805"/>
      <c r="DG5" s="809" t="s">
        <v>389</v>
      </c>
      <c r="DH5" s="810"/>
      <c r="DI5" s="810"/>
      <c r="DJ5" s="810"/>
      <c r="DK5" s="811"/>
      <c r="DL5" s="809" t="s">
        <v>390</v>
      </c>
      <c r="DM5" s="810"/>
      <c r="DN5" s="810"/>
      <c r="DO5" s="810"/>
      <c r="DP5" s="811"/>
      <c r="DQ5" s="803" t="s">
        <v>391</v>
      </c>
      <c r="DR5" s="804"/>
      <c r="DS5" s="804"/>
      <c r="DT5" s="804"/>
      <c r="DU5" s="805"/>
      <c r="DV5" s="803" t="s">
        <v>382</v>
      </c>
      <c r="DW5" s="804"/>
      <c r="DX5" s="804"/>
      <c r="DY5" s="804"/>
      <c r="DZ5" s="815"/>
      <c r="EA5" s="256"/>
    </row>
    <row r="6" spans="1:131" s="257" customFormat="1" ht="26.25" customHeight="1" thickBot="1" x14ac:dyDescent="0.25">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2">
      <c r="A7" s="260">
        <v>1</v>
      </c>
      <c r="B7" s="817" t="s">
        <v>392</v>
      </c>
      <c r="C7" s="818"/>
      <c r="D7" s="818"/>
      <c r="E7" s="818"/>
      <c r="F7" s="818"/>
      <c r="G7" s="818"/>
      <c r="H7" s="818"/>
      <c r="I7" s="818"/>
      <c r="J7" s="818"/>
      <c r="K7" s="818"/>
      <c r="L7" s="818"/>
      <c r="M7" s="818"/>
      <c r="N7" s="818"/>
      <c r="O7" s="818"/>
      <c r="P7" s="819"/>
      <c r="Q7" s="820">
        <v>11961</v>
      </c>
      <c r="R7" s="821"/>
      <c r="S7" s="821"/>
      <c r="T7" s="821"/>
      <c r="U7" s="821"/>
      <c r="V7" s="821">
        <v>11594</v>
      </c>
      <c r="W7" s="821"/>
      <c r="X7" s="821"/>
      <c r="Y7" s="821"/>
      <c r="Z7" s="821"/>
      <c r="AA7" s="821">
        <v>367</v>
      </c>
      <c r="AB7" s="821"/>
      <c r="AC7" s="821"/>
      <c r="AD7" s="821"/>
      <c r="AE7" s="822"/>
      <c r="AF7" s="823">
        <v>303</v>
      </c>
      <c r="AG7" s="824"/>
      <c r="AH7" s="824"/>
      <c r="AI7" s="824"/>
      <c r="AJ7" s="825"/>
      <c r="AK7" s="860">
        <v>245</v>
      </c>
      <c r="AL7" s="861"/>
      <c r="AM7" s="861"/>
      <c r="AN7" s="861"/>
      <c r="AO7" s="861"/>
      <c r="AP7" s="861">
        <v>10536</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597</v>
      </c>
      <c r="BT7" s="865"/>
      <c r="BU7" s="865"/>
      <c r="BV7" s="865"/>
      <c r="BW7" s="865"/>
      <c r="BX7" s="865"/>
      <c r="BY7" s="865"/>
      <c r="BZ7" s="865"/>
      <c r="CA7" s="865"/>
      <c r="CB7" s="865"/>
      <c r="CC7" s="865"/>
      <c r="CD7" s="865"/>
      <c r="CE7" s="865"/>
      <c r="CF7" s="865"/>
      <c r="CG7" s="866"/>
      <c r="CH7" s="857">
        <v>-2</v>
      </c>
      <c r="CI7" s="858"/>
      <c r="CJ7" s="858"/>
      <c r="CK7" s="858"/>
      <c r="CL7" s="859"/>
      <c r="CM7" s="857">
        <v>82</v>
      </c>
      <c r="CN7" s="858"/>
      <c r="CO7" s="858"/>
      <c r="CP7" s="858"/>
      <c r="CQ7" s="859"/>
      <c r="CR7" s="857">
        <v>5</v>
      </c>
      <c r="CS7" s="858"/>
      <c r="CT7" s="858"/>
      <c r="CU7" s="858"/>
      <c r="CV7" s="859"/>
      <c r="CW7" s="857" t="s">
        <v>606</v>
      </c>
      <c r="CX7" s="858"/>
      <c r="CY7" s="858"/>
      <c r="CZ7" s="858"/>
      <c r="DA7" s="859"/>
      <c r="DB7" s="857" t="s">
        <v>606</v>
      </c>
      <c r="DC7" s="858"/>
      <c r="DD7" s="858"/>
      <c r="DE7" s="858"/>
      <c r="DF7" s="859"/>
      <c r="DG7" s="857" t="s">
        <v>606</v>
      </c>
      <c r="DH7" s="858"/>
      <c r="DI7" s="858"/>
      <c r="DJ7" s="858"/>
      <c r="DK7" s="859"/>
      <c r="DL7" s="857" t="s">
        <v>606</v>
      </c>
      <c r="DM7" s="858"/>
      <c r="DN7" s="858"/>
      <c r="DO7" s="858"/>
      <c r="DP7" s="859"/>
      <c r="DQ7" s="857" t="s">
        <v>606</v>
      </c>
      <c r="DR7" s="858"/>
      <c r="DS7" s="858"/>
      <c r="DT7" s="858"/>
      <c r="DU7" s="859"/>
      <c r="DV7" s="838"/>
      <c r="DW7" s="839"/>
      <c r="DX7" s="839"/>
      <c r="DY7" s="839"/>
      <c r="DZ7" s="840"/>
      <c r="EA7" s="256"/>
    </row>
    <row r="8" spans="1:131" s="257" customFormat="1" ht="26.25" customHeight="1" x14ac:dyDescent="0.2">
      <c r="A8" s="263">
        <v>2</v>
      </c>
      <c r="B8" s="841" t="s">
        <v>393</v>
      </c>
      <c r="C8" s="842"/>
      <c r="D8" s="842"/>
      <c r="E8" s="842"/>
      <c r="F8" s="842"/>
      <c r="G8" s="842"/>
      <c r="H8" s="842"/>
      <c r="I8" s="842"/>
      <c r="J8" s="842"/>
      <c r="K8" s="842"/>
      <c r="L8" s="842"/>
      <c r="M8" s="842"/>
      <c r="N8" s="842"/>
      <c r="O8" s="842"/>
      <c r="P8" s="843"/>
      <c r="Q8" s="844">
        <v>11</v>
      </c>
      <c r="R8" s="845"/>
      <c r="S8" s="845"/>
      <c r="T8" s="845"/>
      <c r="U8" s="845"/>
      <c r="V8" s="845">
        <v>11</v>
      </c>
      <c r="W8" s="845"/>
      <c r="X8" s="845"/>
      <c r="Y8" s="845"/>
      <c r="Z8" s="845"/>
      <c r="AA8" s="845">
        <v>0</v>
      </c>
      <c r="AB8" s="845"/>
      <c r="AC8" s="845"/>
      <c r="AD8" s="845"/>
      <c r="AE8" s="846"/>
      <c r="AF8" s="847">
        <v>0</v>
      </c>
      <c r="AG8" s="848"/>
      <c r="AH8" s="848"/>
      <c r="AI8" s="848"/>
      <c r="AJ8" s="849"/>
      <c r="AK8" s="850">
        <v>5</v>
      </c>
      <c r="AL8" s="851"/>
      <c r="AM8" s="851"/>
      <c r="AN8" s="851"/>
      <c r="AO8" s="851"/>
      <c r="AP8" s="851" t="s">
        <v>607</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2">
      <c r="A9" s="263">
        <v>3</v>
      </c>
      <c r="B9" s="841" t="s">
        <v>394</v>
      </c>
      <c r="C9" s="842"/>
      <c r="D9" s="842"/>
      <c r="E9" s="842"/>
      <c r="F9" s="842"/>
      <c r="G9" s="842"/>
      <c r="H9" s="842"/>
      <c r="I9" s="842"/>
      <c r="J9" s="842"/>
      <c r="K9" s="842"/>
      <c r="L9" s="842"/>
      <c r="M9" s="842"/>
      <c r="N9" s="842"/>
      <c r="O9" s="842"/>
      <c r="P9" s="843"/>
      <c r="Q9" s="844">
        <v>55</v>
      </c>
      <c r="R9" s="845"/>
      <c r="S9" s="845"/>
      <c r="T9" s="845"/>
      <c r="U9" s="845"/>
      <c r="V9" s="845">
        <v>55</v>
      </c>
      <c r="W9" s="845"/>
      <c r="X9" s="845"/>
      <c r="Y9" s="845"/>
      <c r="Z9" s="845"/>
      <c r="AA9" s="845">
        <v>0</v>
      </c>
      <c r="AB9" s="845"/>
      <c r="AC9" s="845"/>
      <c r="AD9" s="845"/>
      <c r="AE9" s="846"/>
      <c r="AF9" s="847" t="s">
        <v>395</v>
      </c>
      <c r="AG9" s="848"/>
      <c r="AH9" s="848"/>
      <c r="AI9" s="848"/>
      <c r="AJ9" s="849"/>
      <c r="AK9" s="850">
        <v>55</v>
      </c>
      <c r="AL9" s="851"/>
      <c r="AM9" s="851"/>
      <c r="AN9" s="851"/>
      <c r="AO9" s="851"/>
      <c r="AP9" s="851">
        <v>112</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2">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2">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2">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2">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2">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2">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2">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2">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2">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2">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2">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5">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2">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396</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5">
      <c r="A23" s="266" t="s">
        <v>397</v>
      </c>
      <c r="B23" s="876" t="s">
        <v>398</v>
      </c>
      <c r="C23" s="877"/>
      <c r="D23" s="877"/>
      <c r="E23" s="877"/>
      <c r="F23" s="877"/>
      <c r="G23" s="877"/>
      <c r="H23" s="877"/>
      <c r="I23" s="877"/>
      <c r="J23" s="877"/>
      <c r="K23" s="877"/>
      <c r="L23" s="877"/>
      <c r="M23" s="877"/>
      <c r="N23" s="877"/>
      <c r="O23" s="877"/>
      <c r="P23" s="878"/>
      <c r="Q23" s="879">
        <v>11972</v>
      </c>
      <c r="R23" s="880"/>
      <c r="S23" s="880"/>
      <c r="T23" s="880"/>
      <c r="U23" s="880"/>
      <c r="V23" s="880">
        <v>11605</v>
      </c>
      <c r="W23" s="880"/>
      <c r="X23" s="880"/>
      <c r="Y23" s="880"/>
      <c r="Z23" s="880"/>
      <c r="AA23" s="880">
        <v>367</v>
      </c>
      <c r="AB23" s="880"/>
      <c r="AC23" s="880"/>
      <c r="AD23" s="880"/>
      <c r="AE23" s="881"/>
      <c r="AF23" s="882">
        <v>303</v>
      </c>
      <c r="AG23" s="880"/>
      <c r="AH23" s="880"/>
      <c r="AI23" s="880"/>
      <c r="AJ23" s="883"/>
      <c r="AK23" s="884"/>
      <c r="AL23" s="885"/>
      <c r="AM23" s="885"/>
      <c r="AN23" s="885"/>
      <c r="AO23" s="885"/>
      <c r="AP23" s="880">
        <v>10648</v>
      </c>
      <c r="AQ23" s="880"/>
      <c r="AR23" s="880"/>
      <c r="AS23" s="880"/>
      <c r="AT23" s="880"/>
      <c r="AU23" s="886"/>
      <c r="AV23" s="886"/>
      <c r="AW23" s="886"/>
      <c r="AX23" s="886"/>
      <c r="AY23" s="887"/>
      <c r="AZ23" s="895" t="s">
        <v>399</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2">
      <c r="A24" s="894" t="s">
        <v>400</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5">
      <c r="A25" s="835" t="s">
        <v>401</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2">
      <c r="A26" s="826" t="s">
        <v>375</v>
      </c>
      <c r="B26" s="827"/>
      <c r="C26" s="827"/>
      <c r="D26" s="827"/>
      <c r="E26" s="827"/>
      <c r="F26" s="827"/>
      <c r="G26" s="827"/>
      <c r="H26" s="827"/>
      <c r="I26" s="827"/>
      <c r="J26" s="827"/>
      <c r="K26" s="827"/>
      <c r="L26" s="827"/>
      <c r="M26" s="827"/>
      <c r="N26" s="827"/>
      <c r="O26" s="827"/>
      <c r="P26" s="828"/>
      <c r="Q26" s="803" t="s">
        <v>402</v>
      </c>
      <c r="R26" s="804"/>
      <c r="S26" s="804"/>
      <c r="T26" s="804"/>
      <c r="U26" s="805"/>
      <c r="V26" s="803" t="s">
        <v>403</v>
      </c>
      <c r="W26" s="804"/>
      <c r="X26" s="804"/>
      <c r="Y26" s="804"/>
      <c r="Z26" s="805"/>
      <c r="AA26" s="803" t="s">
        <v>404</v>
      </c>
      <c r="AB26" s="804"/>
      <c r="AC26" s="804"/>
      <c r="AD26" s="804"/>
      <c r="AE26" s="804"/>
      <c r="AF26" s="898" t="s">
        <v>405</v>
      </c>
      <c r="AG26" s="899"/>
      <c r="AH26" s="899"/>
      <c r="AI26" s="899"/>
      <c r="AJ26" s="900"/>
      <c r="AK26" s="804" t="s">
        <v>406</v>
      </c>
      <c r="AL26" s="804"/>
      <c r="AM26" s="804"/>
      <c r="AN26" s="804"/>
      <c r="AO26" s="805"/>
      <c r="AP26" s="803" t="s">
        <v>407</v>
      </c>
      <c r="AQ26" s="804"/>
      <c r="AR26" s="804"/>
      <c r="AS26" s="804"/>
      <c r="AT26" s="805"/>
      <c r="AU26" s="803" t="s">
        <v>408</v>
      </c>
      <c r="AV26" s="804"/>
      <c r="AW26" s="804"/>
      <c r="AX26" s="804"/>
      <c r="AY26" s="805"/>
      <c r="AZ26" s="803" t="s">
        <v>409</v>
      </c>
      <c r="BA26" s="804"/>
      <c r="BB26" s="804"/>
      <c r="BC26" s="804"/>
      <c r="BD26" s="805"/>
      <c r="BE26" s="803" t="s">
        <v>382</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5">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2">
      <c r="A28" s="268">
        <v>1</v>
      </c>
      <c r="B28" s="817" t="s">
        <v>410</v>
      </c>
      <c r="C28" s="818"/>
      <c r="D28" s="818"/>
      <c r="E28" s="818"/>
      <c r="F28" s="818"/>
      <c r="G28" s="818"/>
      <c r="H28" s="818"/>
      <c r="I28" s="818"/>
      <c r="J28" s="818"/>
      <c r="K28" s="818"/>
      <c r="L28" s="818"/>
      <c r="M28" s="818"/>
      <c r="N28" s="818"/>
      <c r="O28" s="818"/>
      <c r="P28" s="819"/>
      <c r="Q28" s="908">
        <v>2213</v>
      </c>
      <c r="R28" s="909"/>
      <c r="S28" s="909"/>
      <c r="T28" s="909"/>
      <c r="U28" s="909"/>
      <c r="V28" s="909">
        <v>2154</v>
      </c>
      <c r="W28" s="909"/>
      <c r="X28" s="909"/>
      <c r="Y28" s="909"/>
      <c r="Z28" s="909"/>
      <c r="AA28" s="909">
        <v>59</v>
      </c>
      <c r="AB28" s="909"/>
      <c r="AC28" s="909"/>
      <c r="AD28" s="909"/>
      <c r="AE28" s="910"/>
      <c r="AF28" s="911">
        <v>59</v>
      </c>
      <c r="AG28" s="909"/>
      <c r="AH28" s="909"/>
      <c r="AI28" s="909"/>
      <c r="AJ28" s="912"/>
      <c r="AK28" s="913">
        <v>225</v>
      </c>
      <c r="AL28" s="904"/>
      <c r="AM28" s="904"/>
      <c r="AN28" s="904"/>
      <c r="AO28" s="904"/>
      <c r="AP28" s="904" t="s">
        <v>598</v>
      </c>
      <c r="AQ28" s="904"/>
      <c r="AR28" s="904"/>
      <c r="AS28" s="904"/>
      <c r="AT28" s="904"/>
      <c r="AU28" s="904" t="s">
        <v>531</v>
      </c>
      <c r="AV28" s="904"/>
      <c r="AW28" s="904"/>
      <c r="AX28" s="904"/>
      <c r="AY28" s="904"/>
      <c r="AZ28" s="905" t="s">
        <v>531</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2">
      <c r="A29" s="268">
        <v>2</v>
      </c>
      <c r="B29" s="841" t="s">
        <v>411</v>
      </c>
      <c r="C29" s="842"/>
      <c r="D29" s="842"/>
      <c r="E29" s="842"/>
      <c r="F29" s="842"/>
      <c r="G29" s="842"/>
      <c r="H29" s="842"/>
      <c r="I29" s="842"/>
      <c r="J29" s="842"/>
      <c r="K29" s="842"/>
      <c r="L29" s="842"/>
      <c r="M29" s="842"/>
      <c r="N29" s="842"/>
      <c r="O29" s="842"/>
      <c r="P29" s="843"/>
      <c r="Q29" s="844">
        <v>2889</v>
      </c>
      <c r="R29" s="845"/>
      <c r="S29" s="845"/>
      <c r="T29" s="845"/>
      <c r="U29" s="845"/>
      <c r="V29" s="845">
        <v>2839</v>
      </c>
      <c r="W29" s="845"/>
      <c r="X29" s="845"/>
      <c r="Y29" s="845"/>
      <c r="Z29" s="845"/>
      <c r="AA29" s="845">
        <v>50</v>
      </c>
      <c r="AB29" s="845"/>
      <c r="AC29" s="845"/>
      <c r="AD29" s="845"/>
      <c r="AE29" s="846"/>
      <c r="AF29" s="847">
        <v>50</v>
      </c>
      <c r="AG29" s="848"/>
      <c r="AH29" s="848"/>
      <c r="AI29" s="848"/>
      <c r="AJ29" s="849"/>
      <c r="AK29" s="916">
        <v>482</v>
      </c>
      <c r="AL29" s="917"/>
      <c r="AM29" s="917"/>
      <c r="AN29" s="917"/>
      <c r="AO29" s="917"/>
      <c r="AP29" s="917" t="s">
        <v>598</v>
      </c>
      <c r="AQ29" s="917"/>
      <c r="AR29" s="917"/>
      <c r="AS29" s="917"/>
      <c r="AT29" s="917"/>
      <c r="AU29" s="917" t="s">
        <v>531</v>
      </c>
      <c r="AV29" s="917"/>
      <c r="AW29" s="917"/>
      <c r="AX29" s="917"/>
      <c r="AY29" s="917"/>
      <c r="AZ29" s="918" t="s">
        <v>531</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2">
      <c r="A30" s="268">
        <v>3</v>
      </c>
      <c r="B30" s="841" t="s">
        <v>412</v>
      </c>
      <c r="C30" s="842"/>
      <c r="D30" s="842"/>
      <c r="E30" s="842"/>
      <c r="F30" s="842"/>
      <c r="G30" s="842"/>
      <c r="H30" s="842"/>
      <c r="I30" s="842"/>
      <c r="J30" s="842"/>
      <c r="K30" s="842"/>
      <c r="L30" s="842"/>
      <c r="M30" s="842"/>
      <c r="N30" s="842"/>
      <c r="O30" s="842"/>
      <c r="P30" s="843"/>
      <c r="Q30" s="844">
        <v>308</v>
      </c>
      <c r="R30" s="845"/>
      <c r="S30" s="845"/>
      <c r="T30" s="845"/>
      <c r="U30" s="845"/>
      <c r="V30" s="845">
        <v>308</v>
      </c>
      <c r="W30" s="845"/>
      <c r="X30" s="845"/>
      <c r="Y30" s="845"/>
      <c r="Z30" s="845"/>
      <c r="AA30" s="845">
        <v>0</v>
      </c>
      <c r="AB30" s="845"/>
      <c r="AC30" s="845"/>
      <c r="AD30" s="845"/>
      <c r="AE30" s="846"/>
      <c r="AF30" s="847">
        <v>0</v>
      </c>
      <c r="AG30" s="848"/>
      <c r="AH30" s="848"/>
      <c r="AI30" s="848"/>
      <c r="AJ30" s="849"/>
      <c r="AK30" s="916">
        <v>91</v>
      </c>
      <c r="AL30" s="917"/>
      <c r="AM30" s="917"/>
      <c r="AN30" s="917"/>
      <c r="AO30" s="917"/>
      <c r="AP30" s="917" t="s">
        <v>598</v>
      </c>
      <c r="AQ30" s="917"/>
      <c r="AR30" s="917"/>
      <c r="AS30" s="917"/>
      <c r="AT30" s="917"/>
      <c r="AU30" s="917" t="s">
        <v>531</v>
      </c>
      <c r="AV30" s="917"/>
      <c r="AW30" s="917"/>
      <c r="AX30" s="917"/>
      <c r="AY30" s="917"/>
      <c r="AZ30" s="918" t="s">
        <v>531</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2">
      <c r="A31" s="268">
        <v>4</v>
      </c>
      <c r="B31" s="841" t="s">
        <v>413</v>
      </c>
      <c r="C31" s="842"/>
      <c r="D31" s="842"/>
      <c r="E31" s="842"/>
      <c r="F31" s="842"/>
      <c r="G31" s="842"/>
      <c r="H31" s="842"/>
      <c r="I31" s="842"/>
      <c r="J31" s="842"/>
      <c r="K31" s="842"/>
      <c r="L31" s="842"/>
      <c r="M31" s="842"/>
      <c r="N31" s="842"/>
      <c r="O31" s="842"/>
      <c r="P31" s="843"/>
      <c r="Q31" s="844">
        <v>334</v>
      </c>
      <c r="R31" s="845"/>
      <c r="S31" s="845"/>
      <c r="T31" s="845"/>
      <c r="U31" s="845"/>
      <c r="V31" s="845">
        <v>274</v>
      </c>
      <c r="W31" s="845"/>
      <c r="X31" s="845"/>
      <c r="Y31" s="845"/>
      <c r="Z31" s="845"/>
      <c r="AA31" s="845">
        <v>60</v>
      </c>
      <c r="AB31" s="845"/>
      <c r="AC31" s="845"/>
      <c r="AD31" s="845"/>
      <c r="AE31" s="846"/>
      <c r="AF31" s="847">
        <v>911</v>
      </c>
      <c r="AG31" s="848"/>
      <c r="AH31" s="848"/>
      <c r="AI31" s="848"/>
      <c r="AJ31" s="849"/>
      <c r="AK31" s="916">
        <v>12</v>
      </c>
      <c r="AL31" s="917"/>
      <c r="AM31" s="917"/>
      <c r="AN31" s="917"/>
      <c r="AO31" s="917"/>
      <c r="AP31" s="917">
        <v>460</v>
      </c>
      <c r="AQ31" s="917"/>
      <c r="AR31" s="917"/>
      <c r="AS31" s="917"/>
      <c r="AT31" s="917"/>
      <c r="AU31" s="917">
        <v>88</v>
      </c>
      <c r="AV31" s="917"/>
      <c r="AW31" s="917"/>
      <c r="AX31" s="917"/>
      <c r="AY31" s="917"/>
      <c r="AZ31" s="918" t="s">
        <v>531</v>
      </c>
      <c r="BA31" s="918"/>
      <c r="BB31" s="918"/>
      <c r="BC31" s="918"/>
      <c r="BD31" s="918"/>
      <c r="BE31" s="914" t="s">
        <v>414</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2">
      <c r="A32" s="268">
        <v>5</v>
      </c>
      <c r="B32" s="841" t="s">
        <v>415</v>
      </c>
      <c r="C32" s="842"/>
      <c r="D32" s="842"/>
      <c r="E32" s="842"/>
      <c r="F32" s="842"/>
      <c r="G32" s="842"/>
      <c r="H32" s="842"/>
      <c r="I32" s="842"/>
      <c r="J32" s="842"/>
      <c r="K32" s="842"/>
      <c r="L32" s="842"/>
      <c r="M32" s="842"/>
      <c r="N32" s="842"/>
      <c r="O32" s="842"/>
      <c r="P32" s="843"/>
      <c r="Q32" s="844">
        <v>56</v>
      </c>
      <c r="R32" s="845"/>
      <c r="S32" s="845"/>
      <c r="T32" s="845"/>
      <c r="U32" s="845"/>
      <c r="V32" s="845">
        <v>56</v>
      </c>
      <c r="W32" s="845"/>
      <c r="X32" s="845"/>
      <c r="Y32" s="845"/>
      <c r="Z32" s="845"/>
      <c r="AA32" s="845">
        <v>0</v>
      </c>
      <c r="AB32" s="845"/>
      <c r="AC32" s="845"/>
      <c r="AD32" s="845"/>
      <c r="AE32" s="846"/>
      <c r="AF32" s="847">
        <v>0</v>
      </c>
      <c r="AG32" s="848"/>
      <c r="AH32" s="848"/>
      <c r="AI32" s="848"/>
      <c r="AJ32" s="849"/>
      <c r="AK32" s="916">
        <v>29</v>
      </c>
      <c r="AL32" s="917"/>
      <c r="AM32" s="917"/>
      <c r="AN32" s="917"/>
      <c r="AO32" s="917"/>
      <c r="AP32" s="917">
        <v>186</v>
      </c>
      <c r="AQ32" s="917"/>
      <c r="AR32" s="917"/>
      <c r="AS32" s="917"/>
      <c r="AT32" s="917"/>
      <c r="AU32" s="917">
        <v>143</v>
      </c>
      <c r="AV32" s="917"/>
      <c r="AW32" s="917"/>
      <c r="AX32" s="917"/>
      <c r="AY32" s="917"/>
      <c r="AZ32" s="918" t="s">
        <v>531</v>
      </c>
      <c r="BA32" s="918"/>
      <c r="BB32" s="918"/>
      <c r="BC32" s="918"/>
      <c r="BD32" s="918"/>
      <c r="BE32" s="914" t="s">
        <v>416</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2">
      <c r="A33" s="268">
        <v>6</v>
      </c>
      <c r="B33" s="841" t="s">
        <v>417</v>
      </c>
      <c r="C33" s="842"/>
      <c r="D33" s="842"/>
      <c r="E33" s="842"/>
      <c r="F33" s="842"/>
      <c r="G33" s="842"/>
      <c r="H33" s="842"/>
      <c r="I33" s="842"/>
      <c r="J33" s="842"/>
      <c r="K33" s="842"/>
      <c r="L33" s="842"/>
      <c r="M33" s="842"/>
      <c r="N33" s="842"/>
      <c r="O33" s="842"/>
      <c r="P33" s="843"/>
      <c r="Q33" s="844">
        <v>753</v>
      </c>
      <c r="R33" s="845"/>
      <c r="S33" s="845"/>
      <c r="T33" s="845"/>
      <c r="U33" s="845"/>
      <c r="V33" s="845">
        <v>747</v>
      </c>
      <c r="W33" s="845"/>
      <c r="X33" s="845"/>
      <c r="Y33" s="845"/>
      <c r="Z33" s="845"/>
      <c r="AA33" s="845">
        <v>6</v>
      </c>
      <c r="AB33" s="845"/>
      <c r="AC33" s="845"/>
      <c r="AD33" s="845"/>
      <c r="AE33" s="846"/>
      <c r="AF33" s="847">
        <v>1</v>
      </c>
      <c r="AG33" s="848"/>
      <c r="AH33" s="848"/>
      <c r="AI33" s="848"/>
      <c r="AJ33" s="849"/>
      <c r="AK33" s="916">
        <v>248</v>
      </c>
      <c r="AL33" s="917"/>
      <c r="AM33" s="917"/>
      <c r="AN33" s="917"/>
      <c r="AO33" s="917"/>
      <c r="AP33" s="917">
        <v>2736</v>
      </c>
      <c r="AQ33" s="917"/>
      <c r="AR33" s="917"/>
      <c r="AS33" s="917"/>
      <c r="AT33" s="917"/>
      <c r="AU33" s="917">
        <v>2334</v>
      </c>
      <c r="AV33" s="917"/>
      <c r="AW33" s="917"/>
      <c r="AX33" s="917"/>
      <c r="AY33" s="917"/>
      <c r="AZ33" s="918" t="s">
        <v>531</v>
      </c>
      <c r="BA33" s="918"/>
      <c r="BB33" s="918"/>
      <c r="BC33" s="918"/>
      <c r="BD33" s="918"/>
      <c r="BE33" s="914" t="s">
        <v>416</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2">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2">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2">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2">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2">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2">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2">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2">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2">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2">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2">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2">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2">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2">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2">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2">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2">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2">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2">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2">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2">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2">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2">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2">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2">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2">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2">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5">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2">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418</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5">
      <c r="A63" s="266" t="s">
        <v>397</v>
      </c>
      <c r="B63" s="876" t="s">
        <v>419</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1021</v>
      </c>
      <c r="AG63" s="928"/>
      <c r="AH63" s="928"/>
      <c r="AI63" s="928"/>
      <c r="AJ63" s="929"/>
      <c r="AK63" s="930"/>
      <c r="AL63" s="925"/>
      <c r="AM63" s="925"/>
      <c r="AN63" s="925"/>
      <c r="AO63" s="925"/>
      <c r="AP63" s="928">
        <v>3382</v>
      </c>
      <c r="AQ63" s="928"/>
      <c r="AR63" s="928"/>
      <c r="AS63" s="928"/>
      <c r="AT63" s="928"/>
      <c r="AU63" s="928">
        <v>2565</v>
      </c>
      <c r="AV63" s="928"/>
      <c r="AW63" s="928"/>
      <c r="AX63" s="928"/>
      <c r="AY63" s="928"/>
      <c r="AZ63" s="932"/>
      <c r="BA63" s="932"/>
      <c r="BB63" s="932"/>
      <c r="BC63" s="932"/>
      <c r="BD63" s="932"/>
      <c r="BE63" s="933"/>
      <c r="BF63" s="934"/>
      <c r="BG63" s="934"/>
      <c r="BH63" s="934"/>
      <c r="BI63" s="935"/>
      <c r="BJ63" s="936" t="s">
        <v>420</v>
      </c>
      <c r="BK63" s="937"/>
      <c r="BL63" s="937"/>
      <c r="BM63" s="937"/>
      <c r="BN63" s="938"/>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5">
      <c r="A65" s="254" t="s">
        <v>421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2">
      <c r="A66" s="826" t="s">
        <v>422</v>
      </c>
      <c r="B66" s="827"/>
      <c r="C66" s="827"/>
      <c r="D66" s="827"/>
      <c r="E66" s="827"/>
      <c r="F66" s="827"/>
      <c r="G66" s="827"/>
      <c r="H66" s="827"/>
      <c r="I66" s="827"/>
      <c r="J66" s="827"/>
      <c r="K66" s="827"/>
      <c r="L66" s="827"/>
      <c r="M66" s="827"/>
      <c r="N66" s="827"/>
      <c r="O66" s="827"/>
      <c r="P66" s="828"/>
      <c r="Q66" s="803" t="s">
        <v>423</v>
      </c>
      <c r="R66" s="804"/>
      <c r="S66" s="804"/>
      <c r="T66" s="804"/>
      <c r="U66" s="805"/>
      <c r="V66" s="803" t="s">
        <v>424</v>
      </c>
      <c r="W66" s="804"/>
      <c r="X66" s="804"/>
      <c r="Y66" s="804"/>
      <c r="Z66" s="805"/>
      <c r="AA66" s="803" t="s">
        <v>425</v>
      </c>
      <c r="AB66" s="804"/>
      <c r="AC66" s="804"/>
      <c r="AD66" s="804"/>
      <c r="AE66" s="805"/>
      <c r="AF66" s="939" t="s">
        <v>426</v>
      </c>
      <c r="AG66" s="899"/>
      <c r="AH66" s="899"/>
      <c r="AI66" s="899"/>
      <c r="AJ66" s="940"/>
      <c r="AK66" s="803" t="s">
        <v>427</v>
      </c>
      <c r="AL66" s="827"/>
      <c r="AM66" s="827"/>
      <c r="AN66" s="827"/>
      <c r="AO66" s="828"/>
      <c r="AP66" s="803" t="s">
        <v>428</v>
      </c>
      <c r="AQ66" s="804"/>
      <c r="AR66" s="804"/>
      <c r="AS66" s="804"/>
      <c r="AT66" s="805"/>
      <c r="AU66" s="803" t="s">
        <v>429</v>
      </c>
      <c r="AV66" s="804"/>
      <c r="AW66" s="804"/>
      <c r="AX66" s="804"/>
      <c r="AY66" s="805"/>
      <c r="AZ66" s="803" t="s">
        <v>382</v>
      </c>
      <c r="BA66" s="804"/>
      <c r="BB66" s="804"/>
      <c r="BC66" s="804"/>
      <c r="BD66" s="815"/>
      <c r="BE66" s="267"/>
      <c r="BF66" s="267"/>
      <c r="BG66" s="267"/>
      <c r="BH66" s="267"/>
      <c r="BI66" s="267"/>
      <c r="BJ66" s="267"/>
      <c r="BK66" s="267"/>
      <c r="BL66" s="267"/>
      <c r="BM66" s="267"/>
      <c r="BN66" s="267"/>
      <c r="BO66" s="267"/>
      <c r="BP66" s="267"/>
      <c r="BQ66" s="264">
        <v>60</v>
      </c>
      <c r="BR66" s="269"/>
      <c r="BS66" s="950"/>
      <c r="BT66" s="951"/>
      <c r="BU66" s="951"/>
      <c r="BV66" s="951"/>
      <c r="BW66" s="951"/>
      <c r="BX66" s="951"/>
      <c r="BY66" s="951"/>
      <c r="BZ66" s="951"/>
      <c r="CA66" s="951"/>
      <c r="CB66" s="951"/>
      <c r="CC66" s="951"/>
      <c r="CD66" s="951"/>
      <c r="CE66" s="951"/>
      <c r="CF66" s="951"/>
      <c r="CG66" s="952"/>
      <c r="CH66" s="947"/>
      <c r="CI66" s="948"/>
      <c r="CJ66" s="948"/>
      <c r="CK66" s="948"/>
      <c r="CL66" s="949"/>
      <c r="CM66" s="947"/>
      <c r="CN66" s="948"/>
      <c r="CO66" s="948"/>
      <c r="CP66" s="948"/>
      <c r="CQ66" s="949"/>
      <c r="CR66" s="947"/>
      <c r="CS66" s="948"/>
      <c r="CT66" s="948"/>
      <c r="CU66" s="948"/>
      <c r="CV66" s="949"/>
      <c r="CW66" s="947"/>
      <c r="CX66" s="948"/>
      <c r="CY66" s="948"/>
      <c r="CZ66" s="948"/>
      <c r="DA66" s="949"/>
      <c r="DB66" s="947"/>
      <c r="DC66" s="948"/>
      <c r="DD66" s="948"/>
      <c r="DE66" s="948"/>
      <c r="DF66" s="949"/>
      <c r="DG66" s="947"/>
      <c r="DH66" s="948"/>
      <c r="DI66" s="948"/>
      <c r="DJ66" s="948"/>
      <c r="DK66" s="949"/>
      <c r="DL66" s="947"/>
      <c r="DM66" s="948"/>
      <c r="DN66" s="948"/>
      <c r="DO66" s="948"/>
      <c r="DP66" s="949"/>
      <c r="DQ66" s="947"/>
      <c r="DR66" s="948"/>
      <c r="DS66" s="948"/>
      <c r="DT66" s="948"/>
      <c r="DU66" s="949"/>
      <c r="DV66" s="944"/>
      <c r="DW66" s="945"/>
      <c r="DX66" s="945"/>
      <c r="DY66" s="945"/>
      <c r="DZ66" s="946"/>
      <c r="EA66" s="248"/>
    </row>
    <row r="67" spans="1:131" s="249" customFormat="1" ht="26.25" customHeight="1" thickBot="1" x14ac:dyDescent="0.25">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1"/>
      <c r="AG67" s="902"/>
      <c r="AH67" s="902"/>
      <c r="AI67" s="902"/>
      <c r="AJ67" s="942"/>
      <c r="AK67" s="943"/>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50"/>
      <c r="BT67" s="951"/>
      <c r="BU67" s="951"/>
      <c r="BV67" s="951"/>
      <c r="BW67" s="951"/>
      <c r="BX67" s="951"/>
      <c r="BY67" s="951"/>
      <c r="BZ67" s="951"/>
      <c r="CA67" s="951"/>
      <c r="CB67" s="951"/>
      <c r="CC67" s="951"/>
      <c r="CD67" s="951"/>
      <c r="CE67" s="951"/>
      <c r="CF67" s="951"/>
      <c r="CG67" s="952"/>
      <c r="CH67" s="947"/>
      <c r="CI67" s="948"/>
      <c r="CJ67" s="948"/>
      <c r="CK67" s="948"/>
      <c r="CL67" s="949"/>
      <c r="CM67" s="947"/>
      <c r="CN67" s="948"/>
      <c r="CO67" s="948"/>
      <c r="CP67" s="948"/>
      <c r="CQ67" s="949"/>
      <c r="CR67" s="947"/>
      <c r="CS67" s="948"/>
      <c r="CT67" s="948"/>
      <c r="CU67" s="948"/>
      <c r="CV67" s="949"/>
      <c r="CW67" s="947"/>
      <c r="CX67" s="948"/>
      <c r="CY67" s="948"/>
      <c r="CZ67" s="948"/>
      <c r="DA67" s="949"/>
      <c r="DB67" s="947"/>
      <c r="DC67" s="948"/>
      <c r="DD67" s="948"/>
      <c r="DE67" s="948"/>
      <c r="DF67" s="949"/>
      <c r="DG67" s="947"/>
      <c r="DH67" s="948"/>
      <c r="DI67" s="948"/>
      <c r="DJ67" s="948"/>
      <c r="DK67" s="949"/>
      <c r="DL67" s="947"/>
      <c r="DM67" s="948"/>
      <c r="DN67" s="948"/>
      <c r="DO67" s="948"/>
      <c r="DP67" s="949"/>
      <c r="DQ67" s="947"/>
      <c r="DR67" s="948"/>
      <c r="DS67" s="948"/>
      <c r="DT67" s="948"/>
      <c r="DU67" s="949"/>
      <c r="DV67" s="944"/>
      <c r="DW67" s="945"/>
      <c r="DX67" s="945"/>
      <c r="DY67" s="945"/>
      <c r="DZ67" s="946"/>
      <c r="EA67" s="248"/>
    </row>
    <row r="68" spans="1:131" s="249" customFormat="1" ht="26.25" customHeight="1" thickTop="1" x14ac:dyDescent="0.2">
      <c r="A68" s="260">
        <v>1</v>
      </c>
      <c r="B68" s="956" t="s">
        <v>599</v>
      </c>
      <c r="C68" s="957"/>
      <c r="D68" s="957"/>
      <c r="E68" s="957"/>
      <c r="F68" s="957"/>
      <c r="G68" s="957"/>
      <c r="H68" s="957"/>
      <c r="I68" s="957"/>
      <c r="J68" s="957"/>
      <c r="K68" s="957"/>
      <c r="L68" s="957"/>
      <c r="M68" s="957"/>
      <c r="N68" s="957"/>
      <c r="O68" s="957"/>
      <c r="P68" s="958"/>
      <c r="Q68" s="959">
        <v>143</v>
      </c>
      <c r="R68" s="953"/>
      <c r="S68" s="953"/>
      <c r="T68" s="953"/>
      <c r="U68" s="953"/>
      <c r="V68" s="953">
        <v>132</v>
      </c>
      <c r="W68" s="953"/>
      <c r="X68" s="953"/>
      <c r="Y68" s="953"/>
      <c r="Z68" s="953"/>
      <c r="AA68" s="953">
        <v>11</v>
      </c>
      <c r="AB68" s="953"/>
      <c r="AC68" s="953"/>
      <c r="AD68" s="953"/>
      <c r="AE68" s="953"/>
      <c r="AF68" s="953">
        <v>11</v>
      </c>
      <c r="AG68" s="953"/>
      <c r="AH68" s="953"/>
      <c r="AI68" s="953"/>
      <c r="AJ68" s="953"/>
      <c r="AK68" s="953" t="s">
        <v>603</v>
      </c>
      <c r="AL68" s="953"/>
      <c r="AM68" s="953"/>
      <c r="AN68" s="953"/>
      <c r="AO68" s="953"/>
      <c r="AP68" s="953" t="s">
        <v>603</v>
      </c>
      <c r="AQ68" s="953"/>
      <c r="AR68" s="953"/>
      <c r="AS68" s="953"/>
      <c r="AT68" s="953"/>
      <c r="AU68" s="953" t="s">
        <v>614</v>
      </c>
      <c r="AV68" s="953"/>
      <c r="AW68" s="953"/>
      <c r="AX68" s="953"/>
      <c r="AY68" s="953"/>
      <c r="AZ68" s="954"/>
      <c r="BA68" s="954"/>
      <c r="BB68" s="954"/>
      <c r="BC68" s="954"/>
      <c r="BD68" s="955"/>
      <c r="BE68" s="267"/>
      <c r="BF68" s="267"/>
      <c r="BG68" s="267"/>
      <c r="BH68" s="267"/>
      <c r="BI68" s="267"/>
      <c r="BJ68" s="267"/>
      <c r="BK68" s="267"/>
      <c r="BL68" s="267"/>
      <c r="BM68" s="267"/>
      <c r="BN68" s="267"/>
      <c r="BO68" s="267"/>
      <c r="BP68" s="267"/>
      <c r="BQ68" s="264">
        <v>62</v>
      </c>
      <c r="BR68" s="269"/>
      <c r="BS68" s="950"/>
      <c r="BT68" s="951"/>
      <c r="BU68" s="951"/>
      <c r="BV68" s="951"/>
      <c r="BW68" s="951"/>
      <c r="BX68" s="951"/>
      <c r="BY68" s="951"/>
      <c r="BZ68" s="951"/>
      <c r="CA68" s="951"/>
      <c r="CB68" s="951"/>
      <c r="CC68" s="951"/>
      <c r="CD68" s="951"/>
      <c r="CE68" s="951"/>
      <c r="CF68" s="951"/>
      <c r="CG68" s="952"/>
      <c r="CH68" s="947"/>
      <c r="CI68" s="948"/>
      <c r="CJ68" s="948"/>
      <c r="CK68" s="948"/>
      <c r="CL68" s="949"/>
      <c r="CM68" s="947"/>
      <c r="CN68" s="948"/>
      <c r="CO68" s="948"/>
      <c r="CP68" s="948"/>
      <c r="CQ68" s="949"/>
      <c r="CR68" s="947"/>
      <c r="CS68" s="948"/>
      <c r="CT68" s="948"/>
      <c r="CU68" s="948"/>
      <c r="CV68" s="949"/>
      <c r="CW68" s="947"/>
      <c r="CX68" s="948"/>
      <c r="CY68" s="948"/>
      <c r="CZ68" s="948"/>
      <c r="DA68" s="949"/>
      <c r="DB68" s="947"/>
      <c r="DC68" s="948"/>
      <c r="DD68" s="948"/>
      <c r="DE68" s="948"/>
      <c r="DF68" s="949"/>
      <c r="DG68" s="947"/>
      <c r="DH68" s="948"/>
      <c r="DI68" s="948"/>
      <c r="DJ68" s="948"/>
      <c r="DK68" s="949"/>
      <c r="DL68" s="947"/>
      <c r="DM68" s="948"/>
      <c r="DN68" s="948"/>
      <c r="DO68" s="948"/>
      <c r="DP68" s="949"/>
      <c r="DQ68" s="947"/>
      <c r="DR68" s="948"/>
      <c r="DS68" s="948"/>
      <c r="DT68" s="948"/>
      <c r="DU68" s="949"/>
      <c r="DV68" s="944"/>
      <c r="DW68" s="945"/>
      <c r="DX68" s="945"/>
      <c r="DY68" s="945"/>
      <c r="DZ68" s="946"/>
      <c r="EA68" s="248"/>
    </row>
    <row r="69" spans="1:131" s="249" customFormat="1" ht="26.25" customHeight="1" x14ac:dyDescent="0.2">
      <c r="A69" s="263">
        <v>2</v>
      </c>
      <c r="B69" s="960" t="s">
        <v>600</v>
      </c>
      <c r="C69" s="961"/>
      <c r="D69" s="961"/>
      <c r="E69" s="961"/>
      <c r="F69" s="961"/>
      <c r="G69" s="961"/>
      <c r="H69" s="961"/>
      <c r="I69" s="961"/>
      <c r="J69" s="961"/>
      <c r="K69" s="961"/>
      <c r="L69" s="961"/>
      <c r="M69" s="961"/>
      <c r="N69" s="961"/>
      <c r="O69" s="961"/>
      <c r="P69" s="962"/>
      <c r="Q69" s="963">
        <v>99</v>
      </c>
      <c r="R69" s="917"/>
      <c r="S69" s="917"/>
      <c r="T69" s="917"/>
      <c r="U69" s="917"/>
      <c r="V69" s="917">
        <v>92</v>
      </c>
      <c r="W69" s="917"/>
      <c r="X69" s="917"/>
      <c r="Y69" s="917"/>
      <c r="Z69" s="917"/>
      <c r="AA69" s="917">
        <v>7</v>
      </c>
      <c r="AB69" s="917"/>
      <c r="AC69" s="917"/>
      <c r="AD69" s="917"/>
      <c r="AE69" s="917"/>
      <c r="AF69" s="917">
        <v>7</v>
      </c>
      <c r="AG69" s="917"/>
      <c r="AH69" s="917"/>
      <c r="AI69" s="917"/>
      <c r="AJ69" s="917"/>
      <c r="AK69" s="917" t="s">
        <v>603</v>
      </c>
      <c r="AL69" s="917"/>
      <c r="AM69" s="917"/>
      <c r="AN69" s="917"/>
      <c r="AO69" s="917"/>
      <c r="AP69" s="917">
        <v>41</v>
      </c>
      <c r="AQ69" s="917"/>
      <c r="AR69" s="917"/>
      <c r="AS69" s="917"/>
      <c r="AT69" s="917"/>
      <c r="AU69" s="917" t="s">
        <v>614</v>
      </c>
      <c r="AV69" s="917"/>
      <c r="AW69" s="917"/>
      <c r="AX69" s="917"/>
      <c r="AY69" s="917"/>
      <c r="AZ69" s="964"/>
      <c r="BA69" s="964"/>
      <c r="BB69" s="964"/>
      <c r="BC69" s="964"/>
      <c r="BD69" s="965"/>
      <c r="BE69" s="267"/>
      <c r="BF69" s="267"/>
      <c r="BG69" s="267"/>
      <c r="BH69" s="267"/>
      <c r="BI69" s="267"/>
      <c r="BJ69" s="267"/>
      <c r="BK69" s="267"/>
      <c r="BL69" s="267"/>
      <c r="BM69" s="267"/>
      <c r="BN69" s="267"/>
      <c r="BO69" s="267"/>
      <c r="BP69" s="267"/>
      <c r="BQ69" s="264">
        <v>63</v>
      </c>
      <c r="BR69" s="269"/>
      <c r="BS69" s="950"/>
      <c r="BT69" s="951"/>
      <c r="BU69" s="951"/>
      <c r="BV69" s="951"/>
      <c r="BW69" s="951"/>
      <c r="BX69" s="951"/>
      <c r="BY69" s="951"/>
      <c r="BZ69" s="951"/>
      <c r="CA69" s="951"/>
      <c r="CB69" s="951"/>
      <c r="CC69" s="951"/>
      <c r="CD69" s="951"/>
      <c r="CE69" s="951"/>
      <c r="CF69" s="951"/>
      <c r="CG69" s="952"/>
      <c r="CH69" s="947"/>
      <c r="CI69" s="948"/>
      <c r="CJ69" s="948"/>
      <c r="CK69" s="948"/>
      <c r="CL69" s="949"/>
      <c r="CM69" s="947"/>
      <c r="CN69" s="948"/>
      <c r="CO69" s="948"/>
      <c r="CP69" s="948"/>
      <c r="CQ69" s="949"/>
      <c r="CR69" s="947"/>
      <c r="CS69" s="948"/>
      <c r="CT69" s="948"/>
      <c r="CU69" s="948"/>
      <c r="CV69" s="949"/>
      <c r="CW69" s="947"/>
      <c r="CX69" s="948"/>
      <c r="CY69" s="948"/>
      <c r="CZ69" s="948"/>
      <c r="DA69" s="949"/>
      <c r="DB69" s="947"/>
      <c r="DC69" s="948"/>
      <c r="DD69" s="948"/>
      <c r="DE69" s="948"/>
      <c r="DF69" s="949"/>
      <c r="DG69" s="947"/>
      <c r="DH69" s="948"/>
      <c r="DI69" s="948"/>
      <c r="DJ69" s="948"/>
      <c r="DK69" s="949"/>
      <c r="DL69" s="947"/>
      <c r="DM69" s="948"/>
      <c r="DN69" s="948"/>
      <c r="DO69" s="948"/>
      <c r="DP69" s="949"/>
      <c r="DQ69" s="947"/>
      <c r="DR69" s="948"/>
      <c r="DS69" s="948"/>
      <c r="DT69" s="948"/>
      <c r="DU69" s="949"/>
      <c r="DV69" s="944"/>
      <c r="DW69" s="945"/>
      <c r="DX69" s="945"/>
      <c r="DY69" s="945"/>
      <c r="DZ69" s="946"/>
      <c r="EA69" s="248"/>
    </row>
    <row r="70" spans="1:131" s="249" customFormat="1" ht="26.25" customHeight="1" x14ac:dyDescent="0.2">
      <c r="A70" s="263">
        <v>3</v>
      </c>
      <c r="B70" s="960" t="s">
        <v>601</v>
      </c>
      <c r="C70" s="961"/>
      <c r="D70" s="961"/>
      <c r="E70" s="961"/>
      <c r="F70" s="961"/>
      <c r="G70" s="961"/>
      <c r="H70" s="961"/>
      <c r="I70" s="961"/>
      <c r="J70" s="961"/>
      <c r="K70" s="961"/>
      <c r="L70" s="961"/>
      <c r="M70" s="961"/>
      <c r="N70" s="961"/>
      <c r="O70" s="961"/>
      <c r="P70" s="962"/>
      <c r="Q70" s="963">
        <v>351</v>
      </c>
      <c r="R70" s="917"/>
      <c r="S70" s="917"/>
      <c r="T70" s="917"/>
      <c r="U70" s="917"/>
      <c r="V70" s="917">
        <v>218</v>
      </c>
      <c r="W70" s="917"/>
      <c r="X70" s="917"/>
      <c r="Y70" s="917"/>
      <c r="Z70" s="917"/>
      <c r="AA70" s="917">
        <v>133</v>
      </c>
      <c r="AB70" s="917"/>
      <c r="AC70" s="917"/>
      <c r="AD70" s="917"/>
      <c r="AE70" s="917"/>
      <c r="AF70" s="917">
        <v>133</v>
      </c>
      <c r="AG70" s="917"/>
      <c r="AH70" s="917"/>
      <c r="AI70" s="917"/>
      <c r="AJ70" s="917"/>
      <c r="AK70" s="917">
        <v>65</v>
      </c>
      <c r="AL70" s="917"/>
      <c r="AM70" s="917"/>
      <c r="AN70" s="917"/>
      <c r="AO70" s="917"/>
      <c r="AP70" s="917" t="s">
        <v>603</v>
      </c>
      <c r="AQ70" s="917"/>
      <c r="AR70" s="917"/>
      <c r="AS70" s="917"/>
      <c r="AT70" s="917"/>
      <c r="AU70" s="917" t="s">
        <v>614</v>
      </c>
      <c r="AV70" s="917"/>
      <c r="AW70" s="917"/>
      <c r="AX70" s="917"/>
      <c r="AY70" s="917"/>
      <c r="AZ70" s="964" t="s">
        <v>604</v>
      </c>
      <c r="BA70" s="964"/>
      <c r="BB70" s="964"/>
      <c r="BC70" s="964"/>
      <c r="BD70" s="965"/>
      <c r="BE70" s="267"/>
      <c r="BF70" s="267"/>
      <c r="BG70" s="267"/>
      <c r="BH70" s="267"/>
      <c r="BI70" s="267"/>
      <c r="BJ70" s="267"/>
      <c r="BK70" s="267"/>
      <c r="BL70" s="267"/>
      <c r="BM70" s="267"/>
      <c r="BN70" s="267"/>
      <c r="BO70" s="267"/>
      <c r="BP70" s="267"/>
      <c r="BQ70" s="264">
        <v>64</v>
      </c>
      <c r="BR70" s="269"/>
      <c r="BS70" s="950"/>
      <c r="BT70" s="951"/>
      <c r="BU70" s="951"/>
      <c r="BV70" s="951"/>
      <c r="BW70" s="951"/>
      <c r="BX70" s="951"/>
      <c r="BY70" s="951"/>
      <c r="BZ70" s="951"/>
      <c r="CA70" s="951"/>
      <c r="CB70" s="951"/>
      <c r="CC70" s="951"/>
      <c r="CD70" s="951"/>
      <c r="CE70" s="951"/>
      <c r="CF70" s="951"/>
      <c r="CG70" s="952"/>
      <c r="CH70" s="947"/>
      <c r="CI70" s="948"/>
      <c r="CJ70" s="948"/>
      <c r="CK70" s="948"/>
      <c r="CL70" s="949"/>
      <c r="CM70" s="947"/>
      <c r="CN70" s="948"/>
      <c r="CO70" s="948"/>
      <c r="CP70" s="948"/>
      <c r="CQ70" s="949"/>
      <c r="CR70" s="947"/>
      <c r="CS70" s="948"/>
      <c r="CT70" s="948"/>
      <c r="CU70" s="948"/>
      <c r="CV70" s="949"/>
      <c r="CW70" s="947"/>
      <c r="CX70" s="948"/>
      <c r="CY70" s="948"/>
      <c r="CZ70" s="948"/>
      <c r="DA70" s="949"/>
      <c r="DB70" s="947"/>
      <c r="DC70" s="948"/>
      <c r="DD70" s="948"/>
      <c r="DE70" s="948"/>
      <c r="DF70" s="949"/>
      <c r="DG70" s="947"/>
      <c r="DH70" s="948"/>
      <c r="DI70" s="948"/>
      <c r="DJ70" s="948"/>
      <c r="DK70" s="949"/>
      <c r="DL70" s="947"/>
      <c r="DM70" s="948"/>
      <c r="DN70" s="948"/>
      <c r="DO70" s="948"/>
      <c r="DP70" s="949"/>
      <c r="DQ70" s="947"/>
      <c r="DR70" s="948"/>
      <c r="DS70" s="948"/>
      <c r="DT70" s="948"/>
      <c r="DU70" s="949"/>
      <c r="DV70" s="944"/>
      <c r="DW70" s="945"/>
      <c r="DX70" s="945"/>
      <c r="DY70" s="945"/>
      <c r="DZ70" s="946"/>
      <c r="EA70" s="248"/>
    </row>
    <row r="71" spans="1:131" s="249" customFormat="1" ht="26.25" customHeight="1" x14ac:dyDescent="0.2">
      <c r="A71" s="263">
        <v>4</v>
      </c>
      <c r="B71" s="960" t="s">
        <v>602</v>
      </c>
      <c r="C71" s="961"/>
      <c r="D71" s="961"/>
      <c r="E71" s="961"/>
      <c r="F71" s="961"/>
      <c r="G71" s="961"/>
      <c r="H71" s="961"/>
      <c r="I71" s="961"/>
      <c r="J71" s="961"/>
      <c r="K71" s="961"/>
      <c r="L71" s="961"/>
      <c r="M71" s="961"/>
      <c r="N71" s="961"/>
      <c r="O71" s="961"/>
      <c r="P71" s="962"/>
      <c r="Q71" s="963">
        <v>200866</v>
      </c>
      <c r="R71" s="917"/>
      <c r="S71" s="917"/>
      <c r="T71" s="917"/>
      <c r="U71" s="917"/>
      <c r="V71" s="917">
        <v>188873</v>
      </c>
      <c r="W71" s="917"/>
      <c r="X71" s="917"/>
      <c r="Y71" s="917"/>
      <c r="Z71" s="917"/>
      <c r="AA71" s="917">
        <v>11994</v>
      </c>
      <c r="AB71" s="917"/>
      <c r="AC71" s="917"/>
      <c r="AD71" s="917"/>
      <c r="AE71" s="917"/>
      <c r="AF71" s="917">
        <v>11994</v>
      </c>
      <c r="AG71" s="917"/>
      <c r="AH71" s="917"/>
      <c r="AI71" s="917"/>
      <c r="AJ71" s="917"/>
      <c r="AK71" s="917" t="s">
        <v>603</v>
      </c>
      <c r="AL71" s="917"/>
      <c r="AM71" s="917"/>
      <c r="AN71" s="917"/>
      <c r="AO71" s="917"/>
      <c r="AP71" s="917" t="s">
        <v>603</v>
      </c>
      <c r="AQ71" s="917"/>
      <c r="AR71" s="917"/>
      <c r="AS71" s="917"/>
      <c r="AT71" s="917"/>
      <c r="AU71" s="917" t="s">
        <v>614</v>
      </c>
      <c r="AV71" s="917"/>
      <c r="AW71" s="917"/>
      <c r="AX71" s="917"/>
      <c r="AY71" s="917"/>
      <c r="AZ71" s="964" t="s">
        <v>605</v>
      </c>
      <c r="BA71" s="964"/>
      <c r="BB71" s="964"/>
      <c r="BC71" s="964"/>
      <c r="BD71" s="965"/>
      <c r="BE71" s="267"/>
      <c r="BF71" s="267"/>
      <c r="BG71" s="267"/>
      <c r="BH71" s="267"/>
      <c r="BI71" s="267"/>
      <c r="BJ71" s="267"/>
      <c r="BK71" s="267"/>
      <c r="BL71" s="267"/>
      <c r="BM71" s="267"/>
      <c r="BN71" s="267"/>
      <c r="BO71" s="267"/>
      <c r="BP71" s="267"/>
      <c r="BQ71" s="264">
        <v>65</v>
      </c>
      <c r="BR71" s="269"/>
      <c r="BS71" s="950"/>
      <c r="BT71" s="951"/>
      <c r="BU71" s="951"/>
      <c r="BV71" s="951"/>
      <c r="BW71" s="951"/>
      <c r="BX71" s="951"/>
      <c r="BY71" s="951"/>
      <c r="BZ71" s="951"/>
      <c r="CA71" s="951"/>
      <c r="CB71" s="951"/>
      <c r="CC71" s="951"/>
      <c r="CD71" s="951"/>
      <c r="CE71" s="951"/>
      <c r="CF71" s="951"/>
      <c r="CG71" s="952"/>
      <c r="CH71" s="947"/>
      <c r="CI71" s="948"/>
      <c r="CJ71" s="948"/>
      <c r="CK71" s="948"/>
      <c r="CL71" s="949"/>
      <c r="CM71" s="947"/>
      <c r="CN71" s="948"/>
      <c r="CO71" s="948"/>
      <c r="CP71" s="948"/>
      <c r="CQ71" s="949"/>
      <c r="CR71" s="947"/>
      <c r="CS71" s="948"/>
      <c r="CT71" s="948"/>
      <c r="CU71" s="948"/>
      <c r="CV71" s="949"/>
      <c r="CW71" s="947"/>
      <c r="CX71" s="948"/>
      <c r="CY71" s="948"/>
      <c r="CZ71" s="948"/>
      <c r="DA71" s="949"/>
      <c r="DB71" s="947"/>
      <c r="DC71" s="948"/>
      <c r="DD71" s="948"/>
      <c r="DE71" s="948"/>
      <c r="DF71" s="949"/>
      <c r="DG71" s="947"/>
      <c r="DH71" s="948"/>
      <c r="DI71" s="948"/>
      <c r="DJ71" s="948"/>
      <c r="DK71" s="949"/>
      <c r="DL71" s="947"/>
      <c r="DM71" s="948"/>
      <c r="DN71" s="948"/>
      <c r="DO71" s="948"/>
      <c r="DP71" s="949"/>
      <c r="DQ71" s="947"/>
      <c r="DR71" s="948"/>
      <c r="DS71" s="948"/>
      <c r="DT71" s="948"/>
      <c r="DU71" s="949"/>
      <c r="DV71" s="944"/>
      <c r="DW71" s="945"/>
      <c r="DX71" s="945"/>
      <c r="DY71" s="945"/>
      <c r="DZ71" s="946"/>
      <c r="EA71" s="248"/>
    </row>
    <row r="72" spans="1:131" s="249" customFormat="1" ht="26.25" customHeight="1" x14ac:dyDescent="0.2">
      <c r="A72" s="263">
        <v>5</v>
      </c>
      <c r="B72" s="960"/>
      <c r="C72" s="961"/>
      <c r="D72" s="961"/>
      <c r="E72" s="961"/>
      <c r="F72" s="961"/>
      <c r="G72" s="961"/>
      <c r="H72" s="961"/>
      <c r="I72" s="961"/>
      <c r="J72" s="961"/>
      <c r="K72" s="961"/>
      <c r="L72" s="961"/>
      <c r="M72" s="961"/>
      <c r="N72" s="961"/>
      <c r="O72" s="961"/>
      <c r="P72" s="962"/>
      <c r="Q72" s="963"/>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4"/>
      <c r="BA72" s="964"/>
      <c r="BB72" s="964"/>
      <c r="BC72" s="964"/>
      <c r="BD72" s="965"/>
      <c r="BE72" s="267"/>
      <c r="BF72" s="267"/>
      <c r="BG72" s="267"/>
      <c r="BH72" s="267"/>
      <c r="BI72" s="267"/>
      <c r="BJ72" s="267"/>
      <c r="BK72" s="267"/>
      <c r="BL72" s="267"/>
      <c r="BM72" s="267"/>
      <c r="BN72" s="267"/>
      <c r="BO72" s="267"/>
      <c r="BP72" s="267"/>
      <c r="BQ72" s="264">
        <v>66</v>
      </c>
      <c r="BR72" s="269"/>
      <c r="BS72" s="950"/>
      <c r="BT72" s="951"/>
      <c r="BU72" s="951"/>
      <c r="BV72" s="951"/>
      <c r="BW72" s="951"/>
      <c r="BX72" s="951"/>
      <c r="BY72" s="951"/>
      <c r="BZ72" s="951"/>
      <c r="CA72" s="951"/>
      <c r="CB72" s="951"/>
      <c r="CC72" s="951"/>
      <c r="CD72" s="951"/>
      <c r="CE72" s="951"/>
      <c r="CF72" s="951"/>
      <c r="CG72" s="952"/>
      <c r="CH72" s="947"/>
      <c r="CI72" s="948"/>
      <c r="CJ72" s="948"/>
      <c r="CK72" s="948"/>
      <c r="CL72" s="949"/>
      <c r="CM72" s="947"/>
      <c r="CN72" s="948"/>
      <c r="CO72" s="948"/>
      <c r="CP72" s="948"/>
      <c r="CQ72" s="949"/>
      <c r="CR72" s="947"/>
      <c r="CS72" s="948"/>
      <c r="CT72" s="948"/>
      <c r="CU72" s="948"/>
      <c r="CV72" s="949"/>
      <c r="CW72" s="947"/>
      <c r="CX72" s="948"/>
      <c r="CY72" s="948"/>
      <c r="CZ72" s="948"/>
      <c r="DA72" s="949"/>
      <c r="DB72" s="947"/>
      <c r="DC72" s="948"/>
      <c r="DD72" s="948"/>
      <c r="DE72" s="948"/>
      <c r="DF72" s="949"/>
      <c r="DG72" s="947"/>
      <c r="DH72" s="948"/>
      <c r="DI72" s="948"/>
      <c r="DJ72" s="948"/>
      <c r="DK72" s="949"/>
      <c r="DL72" s="947"/>
      <c r="DM72" s="948"/>
      <c r="DN72" s="948"/>
      <c r="DO72" s="948"/>
      <c r="DP72" s="949"/>
      <c r="DQ72" s="947"/>
      <c r="DR72" s="948"/>
      <c r="DS72" s="948"/>
      <c r="DT72" s="948"/>
      <c r="DU72" s="949"/>
      <c r="DV72" s="944"/>
      <c r="DW72" s="945"/>
      <c r="DX72" s="945"/>
      <c r="DY72" s="945"/>
      <c r="DZ72" s="946"/>
      <c r="EA72" s="248"/>
    </row>
    <row r="73" spans="1:131" s="249" customFormat="1" ht="26.25" customHeight="1" x14ac:dyDescent="0.2">
      <c r="A73" s="263">
        <v>6</v>
      </c>
      <c r="B73" s="960"/>
      <c r="C73" s="961"/>
      <c r="D73" s="961"/>
      <c r="E73" s="961"/>
      <c r="F73" s="961"/>
      <c r="G73" s="961"/>
      <c r="H73" s="961"/>
      <c r="I73" s="961"/>
      <c r="J73" s="961"/>
      <c r="K73" s="961"/>
      <c r="L73" s="961"/>
      <c r="M73" s="961"/>
      <c r="N73" s="961"/>
      <c r="O73" s="961"/>
      <c r="P73" s="962"/>
      <c r="Q73" s="963"/>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4"/>
      <c r="BA73" s="964"/>
      <c r="BB73" s="964"/>
      <c r="BC73" s="964"/>
      <c r="BD73" s="965"/>
      <c r="BE73" s="267"/>
      <c r="BF73" s="267"/>
      <c r="BG73" s="267"/>
      <c r="BH73" s="267"/>
      <c r="BI73" s="267"/>
      <c r="BJ73" s="267"/>
      <c r="BK73" s="267"/>
      <c r="BL73" s="267"/>
      <c r="BM73" s="267"/>
      <c r="BN73" s="267"/>
      <c r="BO73" s="267"/>
      <c r="BP73" s="267"/>
      <c r="BQ73" s="264">
        <v>67</v>
      </c>
      <c r="BR73" s="269"/>
      <c r="BS73" s="950"/>
      <c r="BT73" s="951"/>
      <c r="BU73" s="951"/>
      <c r="BV73" s="951"/>
      <c r="BW73" s="951"/>
      <c r="BX73" s="951"/>
      <c r="BY73" s="951"/>
      <c r="BZ73" s="951"/>
      <c r="CA73" s="951"/>
      <c r="CB73" s="951"/>
      <c r="CC73" s="951"/>
      <c r="CD73" s="951"/>
      <c r="CE73" s="951"/>
      <c r="CF73" s="951"/>
      <c r="CG73" s="952"/>
      <c r="CH73" s="947"/>
      <c r="CI73" s="948"/>
      <c r="CJ73" s="948"/>
      <c r="CK73" s="948"/>
      <c r="CL73" s="949"/>
      <c r="CM73" s="947"/>
      <c r="CN73" s="948"/>
      <c r="CO73" s="948"/>
      <c r="CP73" s="948"/>
      <c r="CQ73" s="949"/>
      <c r="CR73" s="947"/>
      <c r="CS73" s="948"/>
      <c r="CT73" s="948"/>
      <c r="CU73" s="948"/>
      <c r="CV73" s="949"/>
      <c r="CW73" s="947"/>
      <c r="CX73" s="948"/>
      <c r="CY73" s="948"/>
      <c r="CZ73" s="948"/>
      <c r="DA73" s="949"/>
      <c r="DB73" s="947"/>
      <c r="DC73" s="948"/>
      <c r="DD73" s="948"/>
      <c r="DE73" s="948"/>
      <c r="DF73" s="949"/>
      <c r="DG73" s="947"/>
      <c r="DH73" s="948"/>
      <c r="DI73" s="948"/>
      <c r="DJ73" s="948"/>
      <c r="DK73" s="949"/>
      <c r="DL73" s="947"/>
      <c r="DM73" s="948"/>
      <c r="DN73" s="948"/>
      <c r="DO73" s="948"/>
      <c r="DP73" s="949"/>
      <c r="DQ73" s="947"/>
      <c r="DR73" s="948"/>
      <c r="DS73" s="948"/>
      <c r="DT73" s="948"/>
      <c r="DU73" s="949"/>
      <c r="DV73" s="944"/>
      <c r="DW73" s="945"/>
      <c r="DX73" s="945"/>
      <c r="DY73" s="945"/>
      <c r="DZ73" s="946"/>
      <c r="EA73" s="248"/>
    </row>
    <row r="74" spans="1:131" s="249" customFormat="1" ht="26.25" customHeight="1" x14ac:dyDescent="0.2">
      <c r="A74" s="263">
        <v>7</v>
      </c>
      <c r="B74" s="960"/>
      <c r="C74" s="961"/>
      <c r="D74" s="961"/>
      <c r="E74" s="961"/>
      <c r="F74" s="961"/>
      <c r="G74" s="961"/>
      <c r="H74" s="961"/>
      <c r="I74" s="961"/>
      <c r="J74" s="961"/>
      <c r="K74" s="961"/>
      <c r="L74" s="961"/>
      <c r="M74" s="961"/>
      <c r="N74" s="961"/>
      <c r="O74" s="961"/>
      <c r="P74" s="962"/>
      <c r="Q74" s="963"/>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4"/>
      <c r="BA74" s="964"/>
      <c r="BB74" s="964"/>
      <c r="BC74" s="964"/>
      <c r="BD74" s="965"/>
      <c r="BE74" s="267"/>
      <c r="BF74" s="267"/>
      <c r="BG74" s="267"/>
      <c r="BH74" s="267"/>
      <c r="BI74" s="267"/>
      <c r="BJ74" s="267"/>
      <c r="BK74" s="267"/>
      <c r="BL74" s="267"/>
      <c r="BM74" s="267"/>
      <c r="BN74" s="267"/>
      <c r="BO74" s="267"/>
      <c r="BP74" s="267"/>
      <c r="BQ74" s="264">
        <v>68</v>
      </c>
      <c r="BR74" s="269"/>
      <c r="BS74" s="950"/>
      <c r="BT74" s="951"/>
      <c r="BU74" s="951"/>
      <c r="BV74" s="951"/>
      <c r="BW74" s="951"/>
      <c r="BX74" s="951"/>
      <c r="BY74" s="951"/>
      <c r="BZ74" s="951"/>
      <c r="CA74" s="951"/>
      <c r="CB74" s="951"/>
      <c r="CC74" s="951"/>
      <c r="CD74" s="951"/>
      <c r="CE74" s="951"/>
      <c r="CF74" s="951"/>
      <c r="CG74" s="952"/>
      <c r="CH74" s="947"/>
      <c r="CI74" s="948"/>
      <c r="CJ74" s="948"/>
      <c r="CK74" s="948"/>
      <c r="CL74" s="949"/>
      <c r="CM74" s="947"/>
      <c r="CN74" s="948"/>
      <c r="CO74" s="948"/>
      <c r="CP74" s="948"/>
      <c r="CQ74" s="949"/>
      <c r="CR74" s="947"/>
      <c r="CS74" s="948"/>
      <c r="CT74" s="948"/>
      <c r="CU74" s="948"/>
      <c r="CV74" s="949"/>
      <c r="CW74" s="947"/>
      <c r="CX74" s="948"/>
      <c r="CY74" s="948"/>
      <c r="CZ74" s="948"/>
      <c r="DA74" s="949"/>
      <c r="DB74" s="947"/>
      <c r="DC74" s="948"/>
      <c r="DD74" s="948"/>
      <c r="DE74" s="948"/>
      <c r="DF74" s="949"/>
      <c r="DG74" s="947"/>
      <c r="DH74" s="948"/>
      <c r="DI74" s="948"/>
      <c r="DJ74" s="948"/>
      <c r="DK74" s="949"/>
      <c r="DL74" s="947"/>
      <c r="DM74" s="948"/>
      <c r="DN74" s="948"/>
      <c r="DO74" s="948"/>
      <c r="DP74" s="949"/>
      <c r="DQ74" s="947"/>
      <c r="DR74" s="948"/>
      <c r="DS74" s="948"/>
      <c r="DT74" s="948"/>
      <c r="DU74" s="949"/>
      <c r="DV74" s="944"/>
      <c r="DW74" s="945"/>
      <c r="DX74" s="945"/>
      <c r="DY74" s="945"/>
      <c r="DZ74" s="946"/>
      <c r="EA74" s="248"/>
    </row>
    <row r="75" spans="1:131" s="249" customFormat="1" ht="26.25" customHeight="1" x14ac:dyDescent="0.2">
      <c r="A75" s="263">
        <v>8</v>
      </c>
      <c r="B75" s="960"/>
      <c r="C75" s="961"/>
      <c r="D75" s="961"/>
      <c r="E75" s="961"/>
      <c r="F75" s="961"/>
      <c r="G75" s="961"/>
      <c r="H75" s="961"/>
      <c r="I75" s="961"/>
      <c r="J75" s="961"/>
      <c r="K75" s="961"/>
      <c r="L75" s="961"/>
      <c r="M75" s="961"/>
      <c r="N75" s="961"/>
      <c r="O75" s="961"/>
      <c r="P75" s="962"/>
      <c r="Q75" s="966"/>
      <c r="R75" s="967"/>
      <c r="S75" s="967"/>
      <c r="T75" s="967"/>
      <c r="U75" s="916"/>
      <c r="V75" s="968"/>
      <c r="W75" s="967"/>
      <c r="X75" s="967"/>
      <c r="Y75" s="967"/>
      <c r="Z75" s="916"/>
      <c r="AA75" s="968"/>
      <c r="AB75" s="967"/>
      <c r="AC75" s="967"/>
      <c r="AD75" s="967"/>
      <c r="AE75" s="916"/>
      <c r="AF75" s="968"/>
      <c r="AG75" s="967"/>
      <c r="AH75" s="967"/>
      <c r="AI75" s="967"/>
      <c r="AJ75" s="916"/>
      <c r="AK75" s="968"/>
      <c r="AL75" s="967"/>
      <c r="AM75" s="967"/>
      <c r="AN75" s="967"/>
      <c r="AO75" s="916"/>
      <c r="AP75" s="968"/>
      <c r="AQ75" s="967"/>
      <c r="AR75" s="967"/>
      <c r="AS75" s="967"/>
      <c r="AT75" s="916"/>
      <c r="AU75" s="968"/>
      <c r="AV75" s="967"/>
      <c r="AW75" s="967"/>
      <c r="AX75" s="967"/>
      <c r="AY75" s="916"/>
      <c r="AZ75" s="964"/>
      <c r="BA75" s="964"/>
      <c r="BB75" s="964"/>
      <c r="BC75" s="964"/>
      <c r="BD75" s="965"/>
      <c r="BE75" s="267"/>
      <c r="BF75" s="267"/>
      <c r="BG75" s="267"/>
      <c r="BH75" s="267"/>
      <c r="BI75" s="267"/>
      <c r="BJ75" s="267"/>
      <c r="BK75" s="267"/>
      <c r="BL75" s="267"/>
      <c r="BM75" s="267"/>
      <c r="BN75" s="267"/>
      <c r="BO75" s="267"/>
      <c r="BP75" s="267"/>
      <c r="BQ75" s="264">
        <v>69</v>
      </c>
      <c r="BR75" s="269"/>
      <c r="BS75" s="950"/>
      <c r="BT75" s="951"/>
      <c r="BU75" s="951"/>
      <c r="BV75" s="951"/>
      <c r="BW75" s="951"/>
      <c r="BX75" s="951"/>
      <c r="BY75" s="951"/>
      <c r="BZ75" s="951"/>
      <c r="CA75" s="951"/>
      <c r="CB75" s="951"/>
      <c r="CC75" s="951"/>
      <c r="CD75" s="951"/>
      <c r="CE75" s="951"/>
      <c r="CF75" s="951"/>
      <c r="CG75" s="952"/>
      <c r="CH75" s="947"/>
      <c r="CI75" s="948"/>
      <c r="CJ75" s="948"/>
      <c r="CK75" s="948"/>
      <c r="CL75" s="949"/>
      <c r="CM75" s="947"/>
      <c r="CN75" s="948"/>
      <c r="CO75" s="948"/>
      <c r="CP75" s="948"/>
      <c r="CQ75" s="949"/>
      <c r="CR75" s="947"/>
      <c r="CS75" s="948"/>
      <c r="CT75" s="948"/>
      <c r="CU75" s="948"/>
      <c r="CV75" s="949"/>
      <c r="CW75" s="947"/>
      <c r="CX75" s="948"/>
      <c r="CY75" s="948"/>
      <c r="CZ75" s="948"/>
      <c r="DA75" s="949"/>
      <c r="DB75" s="947"/>
      <c r="DC75" s="948"/>
      <c r="DD75" s="948"/>
      <c r="DE75" s="948"/>
      <c r="DF75" s="949"/>
      <c r="DG75" s="947"/>
      <c r="DH75" s="948"/>
      <c r="DI75" s="948"/>
      <c r="DJ75" s="948"/>
      <c r="DK75" s="949"/>
      <c r="DL75" s="947"/>
      <c r="DM75" s="948"/>
      <c r="DN75" s="948"/>
      <c r="DO75" s="948"/>
      <c r="DP75" s="949"/>
      <c r="DQ75" s="947"/>
      <c r="DR75" s="948"/>
      <c r="DS75" s="948"/>
      <c r="DT75" s="948"/>
      <c r="DU75" s="949"/>
      <c r="DV75" s="944"/>
      <c r="DW75" s="945"/>
      <c r="DX75" s="945"/>
      <c r="DY75" s="945"/>
      <c r="DZ75" s="946"/>
      <c r="EA75" s="248"/>
    </row>
    <row r="76" spans="1:131" s="249" customFormat="1" ht="26.25" customHeight="1" x14ac:dyDescent="0.2">
      <c r="A76" s="263">
        <v>9</v>
      </c>
      <c r="B76" s="960"/>
      <c r="C76" s="961"/>
      <c r="D76" s="961"/>
      <c r="E76" s="961"/>
      <c r="F76" s="961"/>
      <c r="G76" s="961"/>
      <c r="H76" s="961"/>
      <c r="I76" s="961"/>
      <c r="J76" s="961"/>
      <c r="K76" s="961"/>
      <c r="L76" s="961"/>
      <c r="M76" s="961"/>
      <c r="N76" s="961"/>
      <c r="O76" s="961"/>
      <c r="P76" s="962"/>
      <c r="Q76" s="966"/>
      <c r="R76" s="967"/>
      <c r="S76" s="967"/>
      <c r="T76" s="967"/>
      <c r="U76" s="916"/>
      <c r="V76" s="968"/>
      <c r="W76" s="967"/>
      <c r="X76" s="967"/>
      <c r="Y76" s="967"/>
      <c r="Z76" s="916"/>
      <c r="AA76" s="968"/>
      <c r="AB76" s="967"/>
      <c r="AC76" s="967"/>
      <c r="AD76" s="967"/>
      <c r="AE76" s="916"/>
      <c r="AF76" s="968"/>
      <c r="AG76" s="967"/>
      <c r="AH76" s="967"/>
      <c r="AI76" s="967"/>
      <c r="AJ76" s="916"/>
      <c r="AK76" s="968"/>
      <c r="AL76" s="967"/>
      <c r="AM76" s="967"/>
      <c r="AN76" s="967"/>
      <c r="AO76" s="916"/>
      <c r="AP76" s="968"/>
      <c r="AQ76" s="967"/>
      <c r="AR76" s="967"/>
      <c r="AS76" s="967"/>
      <c r="AT76" s="916"/>
      <c r="AU76" s="968"/>
      <c r="AV76" s="967"/>
      <c r="AW76" s="967"/>
      <c r="AX76" s="967"/>
      <c r="AY76" s="916"/>
      <c r="AZ76" s="964"/>
      <c r="BA76" s="964"/>
      <c r="BB76" s="964"/>
      <c r="BC76" s="964"/>
      <c r="BD76" s="965"/>
      <c r="BE76" s="267"/>
      <c r="BF76" s="267"/>
      <c r="BG76" s="267"/>
      <c r="BH76" s="267"/>
      <c r="BI76" s="267"/>
      <c r="BJ76" s="267"/>
      <c r="BK76" s="267"/>
      <c r="BL76" s="267"/>
      <c r="BM76" s="267"/>
      <c r="BN76" s="267"/>
      <c r="BO76" s="267"/>
      <c r="BP76" s="267"/>
      <c r="BQ76" s="264">
        <v>70</v>
      </c>
      <c r="BR76" s="269"/>
      <c r="BS76" s="950"/>
      <c r="BT76" s="951"/>
      <c r="BU76" s="951"/>
      <c r="BV76" s="951"/>
      <c r="BW76" s="951"/>
      <c r="BX76" s="951"/>
      <c r="BY76" s="951"/>
      <c r="BZ76" s="951"/>
      <c r="CA76" s="951"/>
      <c r="CB76" s="951"/>
      <c r="CC76" s="951"/>
      <c r="CD76" s="951"/>
      <c r="CE76" s="951"/>
      <c r="CF76" s="951"/>
      <c r="CG76" s="952"/>
      <c r="CH76" s="947"/>
      <c r="CI76" s="948"/>
      <c r="CJ76" s="948"/>
      <c r="CK76" s="948"/>
      <c r="CL76" s="949"/>
      <c r="CM76" s="947"/>
      <c r="CN76" s="948"/>
      <c r="CO76" s="948"/>
      <c r="CP76" s="948"/>
      <c r="CQ76" s="949"/>
      <c r="CR76" s="947"/>
      <c r="CS76" s="948"/>
      <c r="CT76" s="948"/>
      <c r="CU76" s="948"/>
      <c r="CV76" s="949"/>
      <c r="CW76" s="947"/>
      <c r="CX76" s="948"/>
      <c r="CY76" s="948"/>
      <c r="CZ76" s="948"/>
      <c r="DA76" s="949"/>
      <c r="DB76" s="947"/>
      <c r="DC76" s="948"/>
      <c r="DD76" s="948"/>
      <c r="DE76" s="948"/>
      <c r="DF76" s="949"/>
      <c r="DG76" s="947"/>
      <c r="DH76" s="948"/>
      <c r="DI76" s="948"/>
      <c r="DJ76" s="948"/>
      <c r="DK76" s="949"/>
      <c r="DL76" s="947"/>
      <c r="DM76" s="948"/>
      <c r="DN76" s="948"/>
      <c r="DO76" s="948"/>
      <c r="DP76" s="949"/>
      <c r="DQ76" s="947"/>
      <c r="DR76" s="948"/>
      <c r="DS76" s="948"/>
      <c r="DT76" s="948"/>
      <c r="DU76" s="949"/>
      <c r="DV76" s="944"/>
      <c r="DW76" s="945"/>
      <c r="DX76" s="945"/>
      <c r="DY76" s="945"/>
      <c r="DZ76" s="946"/>
      <c r="EA76" s="248"/>
    </row>
    <row r="77" spans="1:131" s="249" customFormat="1" ht="26.25" customHeight="1" x14ac:dyDescent="0.2">
      <c r="A77" s="263">
        <v>10</v>
      </c>
      <c r="B77" s="960"/>
      <c r="C77" s="961"/>
      <c r="D77" s="961"/>
      <c r="E77" s="961"/>
      <c r="F77" s="961"/>
      <c r="G77" s="961"/>
      <c r="H77" s="961"/>
      <c r="I77" s="961"/>
      <c r="J77" s="961"/>
      <c r="K77" s="961"/>
      <c r="L77" s="961"/>
      <c r="M77" s="961"/>
      <c r="N77" s="961"/>
      <c r="O77" s="961"/>
      <c r="P77" s="962"/>
      <c r="Q77" s="966"/>
      <c r="R77" s="967"/>
      <c r="S77" s="967"/>
      <c r="T77" s="967"/>
      <c r="U77" s="916"/>
      <c r="V77" s="968"/>
      <c r="W77" s="967"/>
      <c r="X77" s="967"/>
      <c r="Y77" s="967"/>
      <c r="Z77" s="916"/>
      <c r="AA77" s="968"/>
      <c r="AB77" s="967"/>
      <c r="AC77" s="967"/>
      <c r="AD77" s="967"/>
      <c r="AE77" s="916"/>
      <c r="AF77" s="968"/>
      <c r="AG77" s="967"/>
      <c r="AH77" s="967"/>
      <c r="AI77" s="967"/>
      <c r="AJ77" s="916"/>
      <c r="AK77" s="968"/>
      <c r="AL77" s="967"/>
      <c r="AM77" s="967"/>
      <c r="AN77" s="967"/>
      <c r="AO77" s="916"/>
      <c r="AP77" s="968"/>
      <c r="AQ77" s="967"/>
      <c r="AR77" s="967"/>
      <c r="AS77" s="967"/>
      <c r="AT77" s="916"/>
      <c r="AU77" s="968"/>
      <c r="AV77" s="967"/>
      <c r="AW77" s="967"/>
      <c r="AX77" s="967"/>
      <c r="AY77" s="916"/>
      <c r="AZ77" s="964"/>
      <c r="BA77" s="964"/>
      <c r="BB77" s="964"/>
      <c r="BC77" s="964"/>
      <c r="BD77" s="965"/>
      <c r="BE77" s="267"/>
      <c r="BF77" s="267"/>
      <c r="BG77" s="267"/>
      <c r="BH77" s="267"/>
      <c r="BI77" s="267"/>
      <c r="BJ77" s="267"/>
      <c r="BK77" s="267"/>
      <c r="BL77" s="267"/>
      <c r="BM77" s="267"/>
      <c r="BN77" s="267"/>
      <c r="BO77" s="267"/>
      <c r="BP77" s="267"/>
      <c r="BQ77" s="264">
        <v>71</v>
      </c>
      <c r="BR77" s="269"/>
      <c r="BS77" s="950"/>
      <c r="BT77" s="951"/>
      <c r="BU77" s="951"/>
      <c r="BV77" s="951"/>
      <c r="BW77" s="951"/>
      <c r="BX77" s="951"/>
      <c r="BY77" s="951"/>
      <c r="BZ77" s="951"/>
      <c r="CA77" s="951"/>
      <c r="CB77" s="951"/>
      <c r="CC77" s="951"/>
      <c r="CD77" s="951"/>
      <c r="CE77" s="951"/>
      <c r="CF77" s="951"/>
      <c r="CG77" s="952"/>
      <c r="CH77" s="947"/>
      <c r="CI77" s="948"/>
      <c r="CJ77" s="948"/>
      <c r="CK77" s="948"/>
      <c r="CL77" s="949"/>
      <c r="CM77" s="947"/>
      <c r="CN77" s="948"/>
      <c r="CO77" s="948"/>
      <c r="CP77" s="948"/>
      <c r="CQ77" s="949"/>
      <c r="CR77" s="947"/>
      <c r="CS77" s="948"/>
      <c r="CT77" s="948"/>
      <c r="CU77" s="948"/>
      <c r="CV77" s="949"/>
      <c r="CW77" s="947"/>
      <c r="CX77" s="948"/>
      <c r="CY77" s="948"/>
      <c r="CZ77" s="948"/>
      <c r="DA77" s="949"/>
      <c r="DB77" s="947"/>
      <c r="DC77" s="948"/>
      <c r="DD77" s="948"/>
      <c r="DE77" s="948"/>
      <c r="DF77" s="949"/>
      <c r="DG77" s="947"/>
      <c r="DH77" s="948"/>
      <c r="DI77" s="948"/>
      <c r="DJ77" s="948"/>
      <c r="DK77" s="949"/>
      <c r="DL77" s="947"/>
      <c r="DM77" s="948"/>
      <c r="DN77" s="948"/>
      <c r="DO77" s="948"/>
      <c r="DP77" s="949"/>
      <c r="DQ77" s="947"/>
      <c r="DR77" s="948"/>
      <c r="DS77" s="948"/>
      <c r="DT77" s="948"/>
      <c r="DU77" s="949"/>
      <c r="DV77" s="944"/>
      <c r="DW77" s="945"/>
      <c r="DX77" s="945"/>
      <c r="DY77" s="945"/>
      <c r="DZ77" s="946"/>
      <c r="EA77" s="248"/>
    </row>
    <row r="78" spans="1:131" s="249" customFormat="1" ht="26.25" customHeight="1" x14ac:dyDescent="0.2">
      <c r="A78" s="263">
        <v>11</v>
      </c>
      <c r="B78" s="960"/>
      <c r="C78" s="961"/>
      <c r="D78" s="961"/>
      <c r="E78" s="961"/>
      <c r="F78" s="961"/>
      <c r="G78" s="961"/>
      <c r="H78" s="961"/>
      <c r="I78" s="961"/>
      <c r="J78" s="961"/>
      <c r="K78" s="961"/>
      <c r="L78" s="961"/>
      <c r="M78" s="961"/>
      <c r="N78" s="961"/>
      <c r="O78" s="961"/>
      <c r="P78" s="962"/>
      <c r="Q78" s="963"/>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4"/>
      <c r="BA78" s="964"/>
      <c r="BB78" s="964"/>
      <c r="BC78" s="964"/>
      <c r="BD78" s="965"/>
      <c r="BE78" s="267"/>
      <c r="BF78" s="267"/>
      <c r="BG78" s="267"/>
      <c r="BH78" s="267"/>
      <c r="BI78" s="267"/>
      <c r="BJ78" s="270"/>
      <c r="BK78" s="270"/>
      <c r="BL78" s="270"/>
      <c r="BM78" s="270"/>
      <c r="BN78" s="270"/>
      <c r="BO78" s="267"/>
      <c r="BP78" s="267"/>
      <c r="BQ78" s="264">
        <v>72</v>
      </c>
      <c r="BR78" s="269"/>
      <c r="BS78" s="950"/>
      <c r="BT78" s="951"/>
      <c r="BU78" s="951"/>
      <c r="BV78" s="951"/>
      <c r="BW78" s="951"/>
      <c r="BX78" s="951"/>
      <c r="BY78" s="951"/>
      <c r="BZ78" s="951"/>
      <c r="CA78" s="951"/>
      <c r="CB78" s="951"/>
      <c r="CC78" s="951"/>
      <c r="CD78" s="951"/>
      <c r="CE78" s="951"/>
      <c r="CF78" s="951"/>
      <c r="CG78" s="952"/>
      <c r="CH78" s="947"/>
      <c r="CI78" s="948"/>
      <c r="CJ78" s="948"/>
      <c r="CK78" s="948"/>
      <c r="CL78" s="949"/>
      <c r="CM78" s="947"/>
      <c r="CN78" s="948"/>
      <c r="CO78" s="948"/>
      <c r="CP78" s="948"/>
      <c r="CQ78" s="949"/>
      <c r="CR78" s="947"/>
      <c r="CS78" s="948"/>
      <c r="CT78" s="948"/>
      <c r="CU78" s="948"/>
      <c r="CV78" s="949"/>
      <c r="CW78" s="947"/>
      <c r="CX78" s="948"/>
      <c r="CY78" s="948"/>
      <c r="CZ78" s="948"/>
      <c r="DA78" s="949"/>
      <c r="DB78" s="947"/>
      <c r="DC78" s="948"/>
      <c r="DD78" s="948"/>
      <c r="DE78" s="948"/>
      <c r="DF78" s="949"/>
      <c r="DG78" s="947"/>
      <c r="DH78" s="948"/>
      <c r="DI78" s="948"/>
      <c r="DJ78" s="948"/>
      <c r="DK78" s="949"/>
      <c r="DL78" s="947"/>
      <c r="DM78" s="948"/>
      <c r="DN78" s="948"/>
      <c r="DO78" s="948"/>
      <c r="DP78" s="949"/>
      <c r="DQ78" s="947"/>
      <c r="DR78" s="948"/>
      <c r="DS78" s="948"/>
      <c r="DT78" s="948"/>
      <c r="DU78" s="949"/>
      <c r="DV78" s="944"/>
      <c r="DW78" s="945"/>
      <c r="DX78" s="945"/>
      <c r="DY78" s="945"/>
      <c r="DZ78" s="946"/>
      <c r="EA78" s="248"/>
    </row>
    <row r="79" spans="1:131" s="249" customFormat="1" ht="26.25" customHeight="1" x14ac:dyDescent="0.2">
      <c r="A79" s="263">
        <v>12</v>
      </c>
      <c r="B79" s="960"/>
      <c r="C79" s="961"/>
      <c r="D79" s="961"/>
      <c r="E79" s="961"/>
      <c r="F79" s="961"/>
      <c r="G79" s="961"/>
      <c r="H79" s="961"/>
      <c r="I79" s="961"/>
      <c r="J79" s="961"/>
      <c r="K79" s="961"/>
      <c r="L79" s="961"/>
      <c r="M79" s="961"/>
      <c r="N79" s="961"/>
      <c r="O79" s="961"/>
      <c r="P79" s="962"/>
      <c r="Q79" s="963"/>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4"/>
      <c r="BA79" s="964"/>
      <c r="BB79" s="964"/>
      <c r="BC79" s="964"/>
      <c r="BD79" s="965"/>
      <c r="BE79" s="267"/>
      <c r="BF79" s="267"/>
      <c r="BG79" s="267"/>
      <c r="BH79" s="267"/>
      <c r="BI79" s="267"/>
      <c r="BJ79" s="270"/>
      <c r="BK79" s="270"/>
      <c r="BL79" s="270"/>
      <c r="BM79" s="270"/>
      <c r="BN79" s="270"/>
      <c r="BO79" s="267"/>
      <c r="BP79" s="267"/>
      <c r="BQ79" s="264">
        <v>73</v>
      </c>
      <c r="BR79" s="269"/>
      <c r="BS79" s="950"/>
      <c r="BT79" s="951"/>
      <c r="BU79" s="951"/>
      <c r="BV79" s="951"/>
      <c r="BW79" s="951"/>
      <c r="BX79" s="951"/>
      <c r="BY79" s="951"/>
      <c r="BZ79" s="951"/>
      <c r="CA79" s="951"/>
      <c r="CB79" s="951"/>
      <c r="CC79" s="951"/>
      <c r="CD79" s="951"/>
      <c r="CE79" s="951"/>
      <c r="CF79" s="951"/>
      <c r="CG79" s="952"/>
      <c r="CH79" s="947"/>
      <c r="CI79" s="948"/>
      <c r="CJ79" s="948"/>
      <c r="CK79" s="948"/>
      <c r="CL79" s="949"/>
      <c r="CM79" s="947"/>
      <c r="CN79" s="948"/>
      <c r="CO79" s="948"/>
      <c r="CP79" s="948"/>
      <c r="CQ79" s="949"/>
      <c r="CR79" s="947"/>
      <c r="CS79" s="948"/>
      <c r="CT79" s="948"/>
      <c r="CU79" s="948"/>
      <c r="CV79" s="949"/>
      <c r="CW79" s="947"/>
      <c r="CX79" s="948"/>
      <c r="CY79" s="948"/>
      <c r="CZ79" s="948"/>
      <c r="DA79" s="949"/>
      <c r="DB79" s="947"/>
      <c r="DC79" s="948"/>
      <c r="DD79" s="948"/>
      <c r="DE79" s="948"/>
      <c r="DF79" s="949"/>
      <c r="DG79" s="947"/>
      <c r="DH79" s="948"/>
      <c r="DI79" s="948"/>
      <c r="DJ79" s="948"/>
      <c r="DK79" s="949"/>
      <c r="DL79" s="947"/>
      <c r="DM79" s="948"/>
      <c r="DN79" s="948"/>
      <c r="DO79" s="948"/>
      <c r="DP79" s="949"/>
      <c r="DQ79" s="947"/>
      <c r="DR79" s="948"/>
      <c r="DS79" s="948"/>
      <c r="DT79" s="948"/>
      <c r="DU79" s="949"/>
      <c r="DV79" s="944"/>
      <c r="DW79" s="945"/>
      <c r="DX79" s="945"/>
      <c r="DY79" s="945"/>
      <c r="DZ79" s="946"/>
      <c r="EA79" s="248"/>
    </row>
    <row r="80" spans="1:131" s="249" customFormat="1" ht="26.25" customHeight="1" x14ac:dyDescent="0.2">
      <c r="A80" s="263">
        <v>13</v>
      </c>
      <c r="B80" s="960"/>
      <c r="C80" s="961"/>
      <c r="D80" s="961"/>
      <c r="E80" s="961"/>
      <c r="F80" s="961"/>
      <c r="G80" s="961"/>
      <c r="H80" s="961"/>
      <c r="I80" s="961"/>
      <c r="J80" s="961"/>
      <c r="K80" s="961"/>
      <c r="L80" s="961"/>
      <c r="M80" s="961"/>
      <c r="N80" s="961"/>
      <c r="O80" s="961"/>
      <c r="P80" s="962"/>
      <c r="Q80" s="963"/>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4"/>
      <c r="BA80" s="964"/>
      <c r="BB80" s="964"/>
      <c r="BC80" s="964"/>
      <c r="BD80" s="965"/>
      <c r="BE80" s="267"/>
      <c r="BF80" s="267"/>
      <c r="BG80" s="267"/>
      <c r="BH80" s="267"/>
      <c r="BI80" s="267"/>
      <c r="BJ80" s="267"/>
      <c r="BK80" s="267"/>
      <c r="BL80" s="267"/>
      <c r="BM80" s="267"/>
      <c r="BN80" s="267"/>
      <c r="BO80" s="267"/>
      <c r="BP80" s="267"/>
      <c r="BQ80" s="264">
        <v>74</v>
      </c>
      <c r="BR80" s="269"/>
      <c r="BS80" s="950"/>
      <c r="BT80" s="951"/>
      <c r="BU80" s="951"/>
      <c r="BV80" s="951"/>
      <c r="BW80" s="951"/>
      <c r="BX80" s="951"/>
      <c r="BY80" s="951"/>
      <c r="BZ80" s="951"/>
      <c r="CA80" s="951"/>
      <c r="CB80" s="951"/>
      <c r="CC80" s="951"/>
      <c r="CD80" s="951"/>
      <c r="CE80" s="951"/>
      <c r="CF80" s="951"/>
      <c r="CG80" s="952"/>
      <c r="CH80" s="947"/>
      <c r="CI80" s="948"/>
      <c r="CJ80" s="948"/>
      <c r="CK80" s="948"/>
      <c r="CL80" s="949"/>
      <c r="CM80" s="947"/>
      <c r="CN80" s="948"/>
      <c r="CO80" s="948"/>
      <c r="CP80" s="948"/>
      <c r="CQ80" s="949"/>
      <c r="CR80" s="947"/>
      <c r="CS80" s="948"/>
      <c r="CT80" s="948"/>
      <c r="CU80" s="948"/>
      <c r="CV80" s="949"/>
      <c r="CW80" s="947"/>
      <c r="CX80" s="948"/>
      <c r="CY80" s="948"/>
      <c r="CZ80" s="948"/>
      <c r="DA80" s="949"/>
      <c r="DB80" s="947"/>
      <c r="DC80" s="948"/>
      <c r="DD80" s="948"/>
      <c r="DE80" s="948"/>
      <c r="DF80" s="949"/>
      <c r="DG80" s="947"/>
      <c r="DH80" s="948"/>
      <c r="DI80" s="948"/>
      <c r="DJ80" s="948"/>
      <c r="DK80" s="949"/>
      <c r="DL80" s="947"/>
      <c r="DM80" s="948"/>
      <c r="DN80" s="948"/>
      <c r="DO80" s="948"/>
      <c r="DP80" s="949"/>
      <c r="DQ80" s="947"/>
      <c r="DR80" s="948"/>
      <c r="DS80" s="948"/>
      <c r="DT80" s="948"/>
      <c r="DU80" s="949"/>
      <c r="DV80" s="944"/>
      <c r="DW80" s="945"/>
      <c r="DX80" s="945"/>
      <c r="DY80" s="945"/>
      <c r="DZ80" s="946"/>
      <c r="EA80" s="248"/>
    </row>
    <row r="81" spans="1:131" s="249" customFormat="1" ht="26.25" customHeight="1" x14ac:dyDescent="0.2">
      <c r="A81" s="263">
        <v>14</v>
      </c>
      <c r="B81" s="960"/>
      <c r="C81" s="961"/>
      <c r="D81" s="961"/>
      <c r="E81" s="961"/>
      <c r="F81" s="961"/>
      <c r="G81" s="961"/>
      <c r="H81" s="961"/>
      <c r="I81" s="961"/>
      <c r="J81" s="961"/>
      <c r="K81" s="961"/>
      <c r="L81" s="961"/>
      <c r="M81" s="961"/>
      <c r="N81" s="961"/>
      <c r="O81" s="961"/>
      <c r="P81" s="962"/>
      <c r="Q81" s="963"/>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4"/>
      <c r="BA81" s="964"/>
      <c r="BB81" s="964"/>
      <c r="BC81" s="964"/>
      <c r="BD81" s="965"/>
      <c r="BE81" s="267"/>
      <c r="BF81" s="267"/>
      <c r="BG81" s="267"/>
      <c r="BH81" s="267"/>
      <c r="BI81" s="267"/>
      <c r="BJ81" s="267"/>
      <c r="BK81" s="267"/>
      <c r="BL81" s="267"/>
      <c r="BM81" s="267"/>
      <c r="BN81" s="267"/>
      <c r="BO81" s="267"/>
      <c r="BP81" s="267"/>
      <c r="BQ81" s="264">
        <v>75</v>
      </c>
      <c r="BR81" s="269"/>
      <c r="BS81" s="950"/>
      <c r="BT81" s="951"/>
      <c r="BU81" s="951"/>
      <c r="BV81" s="951"/>
      <c r="BW81" s="951"/>
      <c r="BX81" s="951"/>
      <c r="BY81" s="951"/>
      <c r="BZ81" s="951"/>
      <c r="CA81" s="951"/>
      <c r="CB81" s="951"/>
      <c r="CC81" s="951"/>
      <c r="CD81" s="951"/>
      <c r="CE81" s="951"/>
      <c r="CF81" s="951"/>
      <c r="CG81" s="952"/>
      <c r="CH81" s="947"/>
      <c r="CI81" s="948"/>
      <c r="CJ81" s="948"/>
      <c r="CK81" s="948"/>
      <c r="CL81" s="949"/>
      <c r="CM81" s="947"/>
      <c r="CN81" s="948"/>
      <c r="CO81" s="948"/>
      <c r="CP81" s="948"/>
      <c r="CQ81" s="949"/>
      <c r="CR81" s="947"/>
      <c r="CS81" s="948"/>
      <c r="CT81" s="948"/>
      <c r="CU81" s="948"/>
      <c r="CV81" s="949"/>
      <c r="CW81" s="947"/>
      <c r="CX81" s="948"/>
      <c r="CY81" s="948"/>
      <c r="CZ81" s="948"/>
      <c r="DA81" s="949"/>
      <c r="DB81" s="947"/>
      <c r="DC81" s="948"/>
      <c r="DD81" s="948"/>
      <c r="DE81" s="948"/>
      <c r="DF81" s="949"/>
      <c r="DG81" s="947"/>
      <c r="DH81" s="948"/>
      <c r="DI81" s="948"/>
      <c r="DJ81" s="948"/>
      <c r="DK81" s="949"/>
      <c r="DL81" s="947"/>
      <c r="DM81" s="948"/>
      <c r="DN81" s="948"/>
      <c r="DO81" s="948"/>
      <c r="DP81" s="949"/>
      <c r="DQ81" s="947"/>
      <c r="DR81" s="948"/>
      <c r="DS81" s="948"/>
      <c r="DT81" s="948"/>
      <c r="DU81" s="949"/>
      <c r="DV81" s="944"/>
      <c r="DW81" s="945"/>
      <c r="DX81" s="945"/>
      <c r="DY81" s="945"/>
      <c r="DZ81" s="946"/>
      <c r="EA81" s="248"/>
    </row>
    <row r="82" spans="1:131" s="249" customFormat="1" ht="26.25" customHeight="1" x14ac:dyDescent="0.2">
      <c r="A82" s="263">
        <v>15</v>
      </c>
      <c r="B82" s="960"/>
      <c r="C82" s="961"/>
      <c r="D82" s="961"/>
      <c r="E82" s="961"/>
      <c r="F82" s="961"/>
      <c r="G82" s="961"/>
      <c r="H82" s="961"/>
      <c r="I82" s="961"/>
      <c r="J82" s="961"/>
      <c r="K82" s="961"/>
      <c r="L82" s="961"/>
      <c r="M82" s="961"/>
      <c r="N82" s="961"/>
      <c r="O82" s="961"/>
      <c r="P82" s="962"/>
      <c r="Q82" s="963"/>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4"/>
      <c r="BA82" s="964"/>
      <c r="BB82" s="964"/>
      <c r="BC82" s="964"/>
      <c r="BD82" s="965"/>
      <c r="BE82" s="267"/>
      <c r="BF82" s="267"/>
      <c r="BG82" s="267"/>
      <c r="BH82" s="267"/>
      <c r="BI82" s="267"/>
      <c r="BJ82" s="267"/>
      <c r="BK82" s="267"/>
      <c r="BL82" s="267"/>
      <c r="BM82" s="267"/>
      <c r="BN82" s="267"/>
      <c r="BO82" s="267"/>
      <c r="BP82" s="267"/>
      <c r="BQ82" s="264">
        <v>76</v>
      </c>
      <c r="BR82" s="269"/>
      <c r="BS82" s="950"/>
      <c r="BT82" s="951"/>
      <c r="BU82" s="951"/>
      <c r="BV82" s="951"/>
      <c r="BW82" s="951"/>
      <c r="BX82" s="951"/>
      <c r="BY82" s="951"/>
      <c r="BZ82" s="951"/>
      <c r="CA82" s="951"/>
      <c r="CB82" s="951"/>
      <c r="CC82" s="951"/>
      <c r="CD82" s="951"/>
      <c r="CE82" s="951"/>
      <c r="CF82" s="951"/>
      <c r="CG82" s="952"/>
      <c r="CH82" s="947"/>
      <c r="CI82" s="948"/>
      <c r="CJ82" s="948"/>
      <c r="CK82" s="948"/>
      <c r="CL82" s="949"/>
      <c r="CM82" s="947"/>
      <c r="CN82" s="948"/>
      <c r="CO82" s="948"/>
      <c r="CP82" s="948"/>
      <c r="CQ82" s="949"/>
      <c r="CR82" s="947"/>
      <c r="CS82" s="948"/>
      <c r="CT82" s="948"/>
      <c r="CU82" s="948"/>
      <c r="CV82" s="949"/>
      <c r="CW82" s="947"/>
      <c r="CX82" s="948"/>
      <c r="CY82" s="948"/>
      <c r="CZ82" s="948"/>
      <c r="DA82" s="949"/>
      <c r="DB82" s="947"/>
      <c r="DC82" s="948"/>
      <c r="DD82" s="948"/>
      <c r="DE82" s="948"/>
      <c r="DF82" s="949"/>
      <c r="DG82" s="947"/>
      <c r="DH82" s="948"/>
      <c r="DI82" s="948"/>
      <c r="DJ82" s="948"/>
      <c r="DK82" s="949"/>
      <c r="DL82" s="947"/>
      <c r="DM82" s="948"/>
      <c r="DN82" s="948"/>
      <c r="DO82" s="948"/>
      <c r="DP82" s="949"/>
      <c r="DQ82" s="947"/>
      <c r="DR82" s="948"/>
      <c r="DS82" s="948"/>
      <c r="DT82" s="948"/>
      <c r="DU82" s="949"/>
      <c r="DV82" s="944"/>
      <c r="DW82" s="945"/>
      <c r="DX82" s="945"/>
      <c r="DY82" s="945"/>
      <c r="DZ82" s="946"/>
      <c r="EA82" s="248"/>
    </row>
    <row r="83" spans="1:131" s="249" customFormat="1" ht="26.25" customHeight="1" x14ac:dyDescent="0.2">
      <c r="A83" s="263">
        <v>16</v>
      </c>
      <c r="B83" s="960"/>
      <c r="C83" s="961"/>
      <c r="D83" s="961"/>
      <c r="E83" s="961"/>
      <c r="F83" s="961"/>
      <c r="G83" s="961"/>
      <c r="H83" s="961"/>
      <c r="I83" s="961"/>
      <c r="J83" s="961"/>
      <c r="K83" s="961"/>
      <c r="L83" s="961"/>
      <c r="M83" s="961"/>
      <c r="N83" s="961"/>
      <c r="O83" s="961"/>
      <c r="P83" s="962"/>
      <c r="Q83" s="963"/>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4"/>
      <c r="BA83" s="964"/>
      <c r="BB83" s="964"/>
      <c r="BC83" s="964"/>
      <c r="BD83" s="965"/>
      <c r="BE83" s="267"/>
      <c r="BF83" s="267"/>
      <c r="BG83" s="267"/>
      <c r="BH83" s="267"/>
      <c r="BI83" s="267"/>
      <c r="BJ83" s="267"/>
      <c r="BK83" s="267"/>
      <c r="BL83" s="267"/>
      <c r="BM83" s="267"/>
      <c r="BN83" s="267"/>
      <c r="BO83" s="267"/>
      <c r="BP83" s="267"/>
      <c r="BQ83" s="264">
        <v>77</v>
      </c>
      <c r="BR83" s="269"/>
      <c r="BS83" s="950"/>
      <c r="BT83" s="951"/>
      <c r="BU83" s="951"/>
      <c r="BV83" s="951"/>
      <c r="BW83" s="951"/>
      <c r="BX83" s="951"/>
      <c r="BY83" s="951"/>
      <c r="BZ83" s="951"/>
      <c r="CA83" s="951"/>
      <c r="CB83" s="951"/>
      <c r="CC83" s="951"/>
      <c r="CD83" s="951"/>
      <c r="CE83" s="951"/>
      <c r="CF83" s="951"/>
      <c r="CG83" s="952"/>
      <c r="CH83" s="947"/>
      <c r="CI83" s="948"/>
      <c r="CJ83" s="948"/>
      <c r="CK83" s="948"/>
      <c r="CL83" s="949"/>
      <c r="CM83" s="947"/>
      <c r="CN83" s="948"/>
      <c r="CO83" s="948"/>
      <c r="CP83" s="948"/>
      <c r="CQ83" s="949"/>
      <c r="CR83" s="947"/>
      <c r="CS83" s="948"/>
      <c r="CT83" s="948"/>
      <c r="CU83" s="948"/>
      <c r="CV83" s="949"/>
      <c r="CW83" s="947"/>
      <c r="CX83" s="948"/>
      <c r="CY83" s="948"/>
      <c r="CZ83" s="948"/>
      <c r="DA83" s="949"/>
      <c r="DB83" s="947"/>
      <c r="DC83" s="948"/>
      <c r="DD83" s="948"/>
      <c r="DE83" s="948"/>
      <c r="DF83" s="949"/>
      <c r="DG83" s="947"/>
      <c r="DH83" s="948"/>
      <c r="DI83" s="948"/>
      <c r="DJ83" s="948"/>
      <c r="DK83" s="949"/>
      <c r="DL83" s="947"/>
      <c r="DM83" s="948"/>
      <c r="DN83" s="948"/>
      <c r="DO83" s="948"/>
      <c r="DP83" s="949"/>
      <c r="DQ83" s="947"/>
      <c r="DR83" s="948"/>
      <c r="DS83" s="948"/>
      <c r="DT83" s="948"/>
      <c r="DU83" s="949"/>
      <c r="DV83" s="944"/>
      <c r="DW83" s="945"/>
      <c r="DX83" s="945"/>
      <c r="DY83" s="945"/>
      <c r="DZ83" s="946"/>
      <c r="EA83" s="248"/>
    </row>
    <row r="84" spans="1:131" s="249" customFormat="1" ht="26.25" customHeight="1" x14ac:dyDescent="0.2">
      <c r="A84" s="263">
        <v>17</v>
      </c>
      <c r="B84" s="960"/>
      <c r="C84" s="961"/>
      <c r="D84" s="961"/>
      <c r="E84" s="961"/>
      <c r="F84" s="961"/>
      <c r="G84" s="961"/>
      <c r="H84" s="961"/>
      <c r="I84" s="961"/>
      <c r="J84" s="961"/>
      <c r="K84" s="961"/>
      <c r="L84" s="961"/>
      <c r="M84" s="961"/>
      <c r="N84" s="961"/>
      <c r="O84" s="961"/>
      <c r="P84" s="962"/>
      <c r="Q84" s="963"/>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4"/>
      <c r="BA84" s="964"/>
      <c r="BB84" s="964"/>
      <c r="BC84" s="964"/>
      <c r="BD84" s="965"/>
      <c r="BE84" s="267"/>
      <c r="BF84" s="267"/>
      <c r="BG84" s="267"/>
      <c r="BH84" s="267"/>
      <c r="BI84" s="267"/>
      <c r="BJ84" s="267"/>
      <c r="BK84" s="267"/>
      <c r="BL84" s="267"/>
      <c r="BM84" s="267"/>
      <c r="BN84" s="267"/>
      <c r="BO84" s="267"/>
      <c r="BP84" s="267"/>
      <c r="BQ84" s="264">
        <v>78</v>
      </c>
      <c r="BR84" s="269"/>
      <c r="BS84" s="950"/>
      <c r="BT84" s="951"/>
      <c r="BU84" s="951"/>
      <c r="BV84" s="951"/>
      <c r="BW84" s="951"/>
      <c r="BX84" s="951"/>
      <c r="BY84" s="951"/>
      <c r="BZ84" s="951"/>
      <c r="CA84" s="951"/>
      <c r="CB84" s="951"/>
      <c r="CC84" s="951"/>
      <c r="CD84" s="951"/>
      <c r="CE84" s="951"/>
      <c r="CF84" s="951"/>
      <c r="CG84" s="952"/>
      <c r="CH84" s="947"/>
      <c r="CI84" s="948"/>
      <c r="CJ84" s="948"/>
      <c r="CK84" s="948"/>
      <c r="CL84" s="949"/>
      <c r="CM84" s="947"/>
      <c r="CN84" s="948"/>
      <c r="CO84" s="948"/>
      <c r="CP84" s="948"/>
      <c r="CQ84" s="949"/>
      <c r="CR84" s="947"/>
      <c r="CS84" s="948"/>
      <c r="CT84" s="948"/>
      <c r="CU84" s="948"/>
      <c r="CV84" s="949"/>
      <c r="CW84" s="947"/>
      <c r="CX84" s="948"/>
      <c r="CY84" s="948"/>
      <c r="CZ84" s="948"/>
      <c r="DA84" s="949"/>
      <c r="DB84" s="947"/>
      <c r="DC84" s="948"/>
      <c r="DD84" s="948"/>
      <c r="DE84" s="948"/>
      <c r="DF84" s="949"/>
      <c r="DG84" s="947"/>
      <c r="DH84" s="948"/>
      <c r="DI84" s="948"/>
      <c r="DJ84" s="948"/>
      <c r="DK84" s="949"/>
      <c r="DL84" s="947"/>
      <c r="DM84" s="948"/>
      <c r="DN84" s="948"/>
      <c r="DO84" s="948"/>
      <c r="DP84" s="949"/>
      <c r="DQ84" s="947"/>
      <c r="DR84" s="948"/>
      <c r="DS84" s="948"/>
      <c r="DT84" s="948"/>
      <c r="DU84" s="949"/>
      <c r="DV84" s="944"/>
      <c r="DW84" s="945"/>
      <c r="DX84" s="945"/>
      <c r="DY84" s="945"/>
      <c r="DZ84" s="946"/>
      <c r="EA84" s="248"/>
    </row>
    <row r="85" spans="1:131" s="249" customFormat="1" ht="26.25" customHeight="1" x14ac:dyDescent="0.2">
      <c r="A85" s="263">
        <v>18</v>
      </c>
      <c r="B85" s="960"/>
      <c r="C85" s="961"/>
      <c r="D85" s="961"/>
      <c r="E85" s="961"/>
      <c r="F85" s="961"/>
      <c r="G85" s="961"/>
      <c r="H85" s="961"/>
      <c r="I85" s="961"/>
      <c r="J85" s="961"/>
      <c r="K85" s="961"/>
      <c r="L85" s="961"/>
      <c r="M85" s="961"/>
      <c r="N85" s="961"/>
      <c r="O85" s="961"/>
      <c r="P85" s="962"/>
      <c r="Q85" s="963"/>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4"/>
      <c r="BA85" s="964"/>
      <c r="BB85" s="964"/>
      <c r="BC85" s="964"/>
      <c r="BD85" s="965"/>
      <c r="BE85" s="267"/>
      <c r="BF85" s="267"/>
      <c r="BG85" s="267"/>
      <c r="BH85" s="267"/>
      <c r="BI85" s="267"/>
      <c r="BJ85" s="267"/>
      <c r="BK85" s="267"/>
      <c r="BL85" s="267"/>
      <c r="BM85" s="267"/>
      <c r="BN85" s="267"/>
      <c r="BO85" s="267"/>
      <c r="BP85" s="267"/>
      <c r="BQ85" s="264">
        <v>79</v>
      </c>
      <c r="BR85" s="269"/>
      <c r="BS85" s="950"/>
      <c r="BT85" s="951"/>
      <c r="BU85" s="951"/>
      <c r="BV85" s="951"/>
      <c r="BW85" s="951"/>
      <c r="BX85" s="951"/>
      <c r="BY85" s="951"/>
      <c r="BZ85" s="951"/>
      <c r="CA85" s="951"/>
      <c r="CB85" s="951"/>
      <c r="CC85" s="951"/>
      <c r="CD85" s="951"/>
      <c r="CE85" s="951"/>
      <c r="CF85" s="951"/>
      <c r="CG85" s="952"/>
      <c r="CH85" s="947"/>
      <c r="CI85" s="948"/>
      <c r="CJ85" s="948"/>
      <c r="CK85" s="948"/>
      <c r="CL85" s="949"/>
      <c r="CM85" s="947"/>
      <c r="CN85" s="948"/>
      <c r="CO85" s="948"/>
      <c r="CP85" s="948"/>
      <c r="CQ85" s="949"/>
      <c r="CR85" s="947"/>
      <c r="CS85" s="948"/>
      <c r="CT85" s="948"/>
      <c r="CU85" s="948"/>
      <c r="CV85" s="949"/>
      <c r="CW85" s="947"/>
      <c r="CX85" s="948"/>
      <c r="CY85" s="948"/>
      <c r="CZ85" s="948"/>
      <c r="DA85" s="949"/>
      <c r="DB85" s="947"/>
      <c r="DC85" s="948"/>
      <c r="DD85" s="948"/>
      <c r="DE85" s="948"/>
      <c r="DF85" s="949"/>
      <c r="DG85" s="947"/>
      <c r="DH85" s="948"/>
      <c r="DI85" s="948"/>
      <c r="DJ85" s="948"/>
      <c r="DK85" s="949"/>
      <c r="DL85" s="947"/>
      <c r="DM85" s="948"/>
      <c r="DN85" s="948"/>
      <c r="DO85" s="948"/>
      <c r="DP85" s="949"/>
      <c r="DQ85" s="947"/>
      <c r="DR85" s="948"/>
      <c r="DS85" s="948"/>
      <c r="DT85" s="948"/>
      <c r="DU85" s="949"/>
      <c r="DV85" s="944"/>
      <c r="DW85" s="945"/>
      <c r="DX85" s="945"/>
      <c r="DY85" s="945"/>
      <c r="DZ85" s="946"/>
      <c r="EA85" s="248"/>
    </row>
    <row r="86" spans="1:131" s="249" customFormat="1" ht="26.25" customHeight="1" x14ac:dyDescent="0.2">
      <c r="A86" s="263">
        <v>19</v>
      </c>
      <c r="B86" s="960"/>
      <c r="C86" s="961"/>
      <c r="D86" s="961"/>
      <c r="E86" s="961"/>
      <c r="F86" s="961"/>
      <c r="G86" s="961"/>
      <c r="H86" s="961"/>
      <c r="I86" s="961"/>
      <c r="J86" s="961"/>
      <c r="K86" s="961"/>
      <c r="L86" s="961"/>
      <c r="M86" s="961"/>
      <c r="N86" s="961"/>
      <c r="O86" s="961"/>
      <c r="P86" s="962"/>
      <c r="Q86" s="963"/>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4"/>
      <c r="BA86" s="964"/>
      <c r="BB86" s="964"/>
      <c r="BC86" s="964"/>
      <c r="BD86" s="965"/>
      <c r="BE86" s="267"/>
      <c r="BF86" s="267"/>
      <c r="BG86" s="267"/>
      <c r="BH86" s="267"/>
      <c r="BI86" s="267"/>
      <c r="BJ86" s="267"/>
      <c r="BK86" s="267"/>
      <c r="BL86" s="267"/>
      <c r="BM86" s="267"/>
      <c r="BN86" s="267"/>
      <c r="BO86" s="267"/>
      <c r="BP86" s="267"/>
      <c r="BQ86" s="264">
        <v>80</v>
      </c>
      <c r="BR86" s="269"/>
      <c r="BS86" s="950"/>
      <c r="BT86" s="951"/>
      <c r="BU86" s="951"/>
      <c r="BV86" s="951"/>
      <c r="BW86" s="951"/>
      <c r="BX86" s="951"/>
      <c r="BY86" s="951"/>
      <c r="BZ86" s="951"/>
      <c r="CA86" s="951"/>
      <c r="CB86" s="951"/>
      <c r="CC86" s="951"/>
      <c r="CD86" s="951"/>
      <c r="CE86" s="951"/>
      <c r="CF86" s="951"/>
      <c r="CG86" s="952"/>
      <c r="CH86" s="947"/>
      <c r="CI86" s="948"/>
      <c r="CJ86" s="948"/>
      <c r="CK86" s="948"/>
      <c r="CL86" s="949"/>
      <c r="CM86" s="947"/>
      <c r="CN86" s="948"/>
      <c r="CO86" s="948"/>
      <c r="CP86" s="948"/>
      <c r="CQ86" s="949"/>
      <c r="CR86" s="947"/>
      <c r="CS86" s="948"/>
      <c r="CT86" s="948"/>
      <c r="CU86" s="948"/>
      <c r="CV86" s="949"/>
      <c r="CW86" s="947"/>
      <c r="CX86" s="948"/>
      <c r="CY86" s="948"/>
      <c r="CZ86" s="948"/>
      <c r="DA86" s="949"/>
      <c r="DB86" s="947"/>
      <c r="DC86" s="948"/>
      <c r="DD86" s="948"/>
      <c r="DE86" s="948"/>
      <c r="DF86" s="949"/>
      <c r="DG86" s="947"/>
      <c r="DH86" s="948"/>
      <c r="DI86" s="948"/>
      <c r="DJ86" s="948"/>
      <c r="DK86" s="949"/>
      <c r="DL86" s="947"/>
      <c r="DM86" s="948"/>
      <c r="DN86" s="948"/>
      <c r="DO86" s="948"/>
      <c r="DP86" s="949"/>
      <c r="DQ86" s="947"/>
      <c r="DR86" s="948"/>
      <c r="DS86" s="948"/>
      <c r="DT86" s="948"/>
      <c r="DU86" s="949"/>
      <c r="DV86" s="944"/>
      <c r="DW86" s="945"/>
      <c r="DX86" s="945"/>
      <c r="DY86" s="945"/>
      <c r="DZ86" s="946"/>
      <c r="EA86" s="248"/>
    </row>
    <row r="87" spans="1:131" s="249" customFormat="1" ht="26.25" customHeight="1" x14ac:dyDescent="0.2">
      <c r="A87" s="271">
        <v>20</v>
      </c>
      <c r="B87" s="969"/>
      <c r="C87" s="970"/>
      <c r="D87" s="970"/>
      <c r="E87" s="970"/>
      <c r="F87" s="970"/>
      <c r="G87" s="970"/>
      <c r="H87" s="970"/>
      <c r="I87" s="970"/>
      <c r="J87" s="970"/>
      <c r="K87" s="970"/>
      <c r="L87" s="970"/>
      <c r="M87" s="970"/>
      <c r="N87" s="970"/>
      <c r="O87" s="970"/>
      <c r="P87" s="971"/>
      <c r="Q87" s="972"/>
      <c r="R87" s="973"/>
      <c r="S87" s="973"/>
      <c r="T87" s="973"/>
      <c r="U87" s="973"/>
      <c r="V87" s="973"/>
      <c r="W87" s="973"/>
      <c r="X87" s="973"/>
      <c r="Y87" s="973"/>
      <c r="Z87" s="973"/>
      <c r="AA87" s="973"/>
      <c r="AB87" s="973"/>
      <c r="AC87" s="973"/>
      <c r="AD87" s="973"/>
      <c r="AE87" s="973"/>
      <c r="AF87" s="973"/>
      <c r="AG87" s="973"/>
      <c r="AH87" s="973"/>
      <c r="AI87" s="973"/>
      <c r="AJ87" s="973"/>
      <c r="AK87" s="973"/>
      <c r="AL87" s="973"/>
      <c r="AM87" s="973"/>
      <c r="AN87" s="973"/>
      <c r="AO87" s="973"/>
      <c r="AP87" s="973"/>
      <c r="AQ87" s="973"/>
      <c r="AR87" s="973"/>
      <c r="AS87" s="973"/>
      <c r="AT87" s="973"/>
      <c r="AU87" s="973"/>
      <c r="AV87" s="973"/>
      <c r="AW87" s="973"/>
      <c r="AX87" s="973"/>
      <c r="AY87" s="973"/>
      <c r="AZ87" s="974"/>
      <c r="BA87" s="974"/>
      <c r="BB87" s="974"/>
      <c r="BC87" s="974"/>
      <c r="BD87" s="975"/>
      <c r="BE87" s="267"/>
      <c r="BF87" s="267"/>
      <c r="BG87" s="267"/>
      <c r="BH87" s="267"/>
      <c r="BI87" s="267"/>
      <c r="BJ87" s="267"/>
      <c r="BK87" s="267"/>
      <c r="BL87" s="267"/>
      <c r="BM87" s="267"/>
      <c r="BN87" s="267"/>
      <c r="BO87" s="267"/>
      <c r="BP87" s="267"/>
      <c r="BQ87" s="264">
        <v>81</v>
      </c>
      <c r="BR87" s="269"/>
      <c r="BS87" s="950"/>
      <c r="BT87" s="951"/>
      <c r="BU87" s="951"/>
      <c r="BV87" s="951"/>
      <c r="BW87" s="951"/>
      <c r="BX87" s="951"/>
      <c r="BY87" s="951"/>
      <c r="BZ87" s="951"/>
      <c r="CA87" s="951"/>
      <c r="CB87" s="951"/>
      <c r="CC87" s="951"/>
      <c r="CD87" s="951"/>
      <c r="CE87" s="951"/>
      <c r="CF87" s="951"/>
      <c r="CG87" s="952"/>
      <c r="CH87" s="947"/>
      <c r="CI87" s="948"/>
      <c r="CJ87" s="948"/>
      <c r="CK87" s="948"/>
      <c r="CL87" s="949"/>
      <c r="CM87" s="947"/>
      <c r="CN87" s="948"/>
      <c r="CO87" s="948"/>
      <c r="CP87" s="948"/>
      <c r="CQ87" s="949"/>
      <c r="CR87" s="947"/>
      <c r="CS87" s="948"/>
      <c r="CT87" s="948"/>
      <c r="CU87" s="948"/>
      <c r="CV87" s="949"/>
      <c r="CW87" s="947"/>
      <c r="CX87" s="948"/>
      <c r="CY87" s="948"/>
      <c r="CZ87" s="948"/>
      <c r="DA87" s="949"/>
      <c r="DB87" s="947"/>
      <c r="DC87" s="948"/>
      <c r="DD87" s="948"/>
      <c r="DE87" s="948"/>
      <c r="DF87" s="949"/>
      <c r="DG87" s="947"/>
      <c r="DH87" s="948"/>
      <c r="DI87" s="948"/>
      <c r="DJ87" s="948"/>
      <c r="DK87" s="949"/>
      <c r="DL87" s="947"/>
      <c r="DM87" s="948"/>
      <c r="DN87" s="948"/>
      <c r="DO87" s="948"/>
      <c r="DP87" s="949"/>
      <c r="DQ87" s="947"/>
      <c r="DR87" s="948"/>
      <c r="DS87" s="948"/>
      <c r="DT87" s="948"/>
      <c r="DU87" s="949"/>
      <c r="DV87" s="944"/>
      <c r="DW87" s="945"/>
      <c r="DX87" s="945"/>
      <c r="DY87" s="945"/>
      <c r="DZ87" s="946"/>
      <c r="EA87" s="248"/>
    </row>
    <row r="88" spans="1:131" s="249" customFormat="1" ht="26.25" customHeight="1" thickBot="1" x14ac:dyDescent="0.25">
      <c r="A88" s="266" t="s">
        <v>397</v>
      </c>
      <c r="B88" s="876" t="s">
        <v>430</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12145</v>
      </c>
      <c r="AG88" s="928"/>
      <c r="AH88" s="928"/>
      <c r="AI88" s="928"/>
      <c r="AJ88" s="928"/>
      <c r="AK88" s="925"/>
      <c r="AL88" s="925"/>
      <c r="AM88" s="925"/>
      <c r="AN88" s="925"/>
      <c r="AO88" s="925"/>
      <c r="AP88" s="928">
        <v>41</v>
      </c>
      <c r="AQ88" s="928"/>
      <c r="AR88" s="928"/>
      <c r="AS88" s="928"/>
      <c r="AT88" s="928"/>
      <c r="AU88" s="928" t="s">
        <v>614</v>
      </c>
      <c r="AV88" s="928"/>
      <c r="AW88" s="928"/>
      <c r="AX88" s="928"/>
      <c r="AY88" s="928"/>
      <c r="AZ88" s="976"/>
      <c r="BA88" s="976"/>
      <c r="BB88" s="976"/>
      <c r="BC88" s="976"/>
      <c r="BD88" s="977"/>
      <c r="BE88" s="267"/>
      <c r="BF88" s="267"/>
      <c r="BG88" s="267"/>
      <c r="BH88" s="267"/>
      <c r="BI88" s="267"/>
      <c r="BJ88" s="267"/>
      <c r="BK88" s="267"/>
      <c r="BL88" s="267"/>
      <c r="BM88" s="267"/>
      <c r="BN88" s="267"/>
      <c r="BO88" s="267"/>
      <c r="BP88" s="267"/>
      <c r="BQ88" s="264">
        <v>82</v>
      </c>
      <c r="BR88" s="269"/>
      <c r="BS88" s="950"/>
      <c r="BT88" s="951"/>
      <c r="BU88" s="951"/>
      <c r="BV88" s="951"/>
      <c r="BW88" s="951"/>
      <c r="BX88" s="951"/>
      <c r="BY88" s="951"/>
      <c r="BZ88" s="951"/>
      <c r="CA88" s="951"/>
      <c r="CB88" s="951"/>
      <c r="CC88" s="951"/>
      <c r="CD88" s="951"/>
      <c r="CE88" s="951"/>
      <c r="CF88" s="951"/>
      <c r="CG88" s="952"/>
      <c r="CH88" s="947"/>
      <c r="CI88" s="948"/>
      <c r="CJ88" s="948"/>
      <c r="CK88" s="948"/>
      <c r="CL88" s="949"/>
      <c r="CM88" s="947"/>
      <c r="CN88" s="948"/>
      <c r="CO88" s="948"/>
      <c r="CP88" s="948"/>
      <c r="CQ88" s="949"/>
      <c r="CR88" s="947"/>
      <c r="CS88" s="948"/>
      <c r="CT88" s="948"/>
      <c r="CU88" s="948"/>
      <c r="CV88" s="949"/>
      <c r="CW88" s="947"/>
      <c r="CX88" s="948"/>
      <c r="CY88" s="948"/>
      <c r="CZ88" s="948"/>
      <c r="DA88" s="949"/>
      <c r="DB88" s="947"/>
      <c r="DC88" s="948"/>
      <c r="DD88" s="948"/>
      <c r="DE88" s="948"/>
      <c r="DF88" s="949"/>
      <c r="DG88" s="947"/>
      <c r="DH88" s="948"/>
      <c r="DI88" s="948"/>
      <c r="DJ88" s="948"/>
      <c r="DK88" s="949"/>
      <c r="DL88" s="947"/>
      <c r="DM88" s="948"/>
      <c r="DN88" s="948"/>
      <c r="DO88" s="948"/>
      <c r="DP88" s="949"/>
      <c r="DQ88" s="947"/>
      <c r="DR88" s="948"/>
      <c r="DS88" s="948"/>
      <c r="DT88" s="948"/>
      <c r="DU88" s="949"/>
      <c r="DV88" s="944"/>
      <c r="DW88" s="945"/>
      <c r="DX88" s="945"/>
      <c r="DY88" s="945"/>
      <c r="DZ88" s="946"/>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50"/>
      <c r="BT89" s="951"/>
      <c r="BU89" s="951"/>
      <c r="BV89" s="951"/>
      <c r="BW89" s="951"/>
      <c r="BX89" s="951"/>
      <c r="BY89" s="951"/>
      <c r="BZ89" s="951"/>
      <c r="CA89" s="951"/>
      <c r="CB89" s="951"/>
      <c r="CC89" s="951"/>
      <c r="CD89" s="951"/>
      <c r="CE89" s="951"/>
      <c r="CF89" s="951"/>
      <c r="CG89" s="952"/>
      <c r="CH89" s="947"/>
      <c r="CI89" s="948"/>
      <c r="CJ89" s="948"/>
      <c r="CK89" s="948"/>
      <c r="CL89" s="949"/>
      <c r="CM89" s="947"/>
      <c r="CN89" s="948"/>
      <c r="CO89" s="948"/>
      <c r="CP89" s="948"/>
      <c r="CQ89" s="949"/>
      <c r="CR89" s="947"/>
      <c r="CS89" s="948"/>
      <c r="CT89" s="948"/>
      <c r="CU89" s="948"/>
      <c r="CV89" s="949"/>
      <c r="CW89" s="947"/>
      <c r="CX89" s="948"/>
      <c r="CY89" s="948"/>
      <c r="CZ89" s="948"/>
      <c r="DA89" s="949"/>
      <c r="DB89" s="947"/>
      <c r="DC89" s="948"/>
      <c r="DD89" s="948"/>
      <c r="DE89" s="948"/>
      <c r="DF89" s="949"/>
      <c r="DG89" s="947"/>
      <c r="DH89" s="948"/>
      <c r="DI89" s="948"/>
      <c r="DJ89" s="948"/>
      <c r="DK89" s="949"/>
      <c r="DL89" s="947"/>
      <c r="DM89" s="948"/>
      <c r="DN89" s="948"/>
      <c r="DO89" s="948"/>
      <c r="DP89" s="949"/>
      <c r="DQ89" s="947"/>
      <c r="DR89" s="948"/>
      <c r="DS89" s="948"/>
      <c r="DT89" s="948"/>
      <c r="DU89" s="949"/>
      <c r="DV89" s="944"/>
      <c r="DW89" s="945"/>
      <c r="DX89" s="945"/>
      <c r="DY89" s="945"/>
      <c r="DZ89" s="946"/>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50"/>
      <c r="BT90" s="951"/>
      <c r="BU90" s="951"/>
      <c r="BV90" s="951"/>
      <c r="BW90" s="951"/>
      <c r="BX90" s="951"/>
      <c r="BY90" s="951"/>
      <c r="BZ90" s="951"/>
      <c r="CA90" s="951"/>
      <c r="CB90" s="951"/>
      <c r="CC90" s="951"/>
      <c r="CD90" s="951"/>
      <c r="CE90" s="951"/>
      <c r="CF90" s="951"/>
      <c r="CG90" s="952"/>
      <c r="CH90" s="947"/>
      <c r="CI90" s="948"/>
      <c r="CJ90" s="948"/>
      <c r="CK90" s="948"/>
      <c r="CL90" s="949"/>
      <c r="CM90" s="947"/>
      <c r="CN90" s="948"/>
      <c r="CO90" s="948"/>
      <c r="CP90" s="948"/>
      <c r="CQ90" s="949"/>
      <c r="CR90" s="947"/>
      <c r="CS90" s="948"/>
      <c r="CT90" s="948"/>
      <c r="CU90" s="948"/>
      <c r="CV90" s="949"/>
      <c r="CW90" s="947"/>
      <c r="CX90" s="948"/>
      <c r="CY90" s="948"/>
      <c r="CZ90" s="948"/>
      <c r="DA90" s="949"/>
      <c r="DB90" s="947"/>
      <c r="DC90" s="948"/>
      <c r="DD90" s="948"/>
      <c r="DE90" s="948"/>
      <c r="DF90" s="949"/>
      <c r="DG90" s="947"/>
      <c r="DH90" s="948"/>
      <c r="DI90" s="948"/>
      <c r="DJ90" s="948"/>
      <c r="DK90" s="949"/>
      <c r="DL90" s="947"/>
      <c r="DM90" s="948"/>
      <c r="DN90" s="948"/>
      <c r="DO90" s="948"/>
      <c r="DP90" s="949"/>
      <c r="DQ90" s="947"/>
      <c r="DR90" s="948"/>
      <c r="DS90" s="948"/>
      <c r="DT90" s="948"/>
      <c r="DU90" s="949"/>
      <c r="DV90" s="944"/>
      <c r="DW90" s="945"/>
      <c r="DX90" s="945"/>
      <c r="DY90" s="945"/>
      <c r="DZ90" s="946"/>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50"/>
      <c r="BT91" s="951"/>
      <c r="BU91" s="951"/>
      <c r="BV91" s="951"/>
      <c r="BW91" s="951"/>
      <c r="BX91" s="951"/>
      <c r="BY91" s="951"/>
      <c r="BZ91" s="951"/>
      <c r="CA91" s="951"/>
      <c r="CB91" s="951"/>
      <c r="CC91" s="951"/>
      <c r="CD91" s="951"/>
      <c r="CE91" s="951"/>
      <c r="CF91" s="951"/>
      <c r="CG91" s="952"/>
      <c r="CH91" s="947"/>
      <c r="CI91" s="948"/>
      <c r="CJ91" s="948"/>
      <c r="CK91" s="948"/>
      <c r="CL91" s="949"/>
      <c r="CM91" s="947"/>
      <c r="CN91" s="948"/>
      <c r="CO91" s="948"/>
      <c r="CP91" s="948"/>
      <c r="CQ91" s="949"/>
      <c r="CR91" s="947"/>
      <c r="CS91" s="948"/>
      <c r="CT91" s="948"/>
      <c r="CU91" s="948"/>
      <c r="CV91" s="949"/>
      <c r="CW91" s="947"/>
      <c r="CX91" s="948"/>
      <c r="CY91" s="948"/>
      <c r="CZ91" s="948"/>
      <c r="DA91" s="949"/>
      <c r="DB91" s="947"/>
      <c r="DC91" s="948"/>
      <c r="DD91" s="948"/>
      <c r="DE91" s="948"/>
      <c r="DF91" s="949"/>
      <c r="DG91" s="947"/>
      <c r="DH91" s="948"/>
      <c r="DI91" s="948"/>
      <c r="DJ91" s="948"/>
      <c r="DK91" s="949"/>
      <c r="DL91" s="947"/>
      <c r="DM91" s="948"/>
      <c r="DN91" s="948"/>
      <c r="DO91" s="948"/>
      <c r="DP91" s="949"/>
      <c r="DQ91" s="947"/>
      <c r="DR91" s="948"/>
      <c r="DS91" s="948"/>
      <c r="DT91" s="948"/>
      <c r="DU91" s="949"/>
      <c r="DV91" s="944"/>
      <c r="DW91" s="945"/>
      <c r="DX91" s="945"/>
      <c r="DY91" s="945"/>
      <c r="DZ91" s="946"/>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50"/>
      <c r="BT92" s="951"/>
      <c r="BU92" s="951"/>
      <c r="BV92" s="951"/>
      <c r="BW92" s="951"/>
      <c r="BX92" s="951"/>
      <c r="BY92" s="951"/>
      <c r="BZ92" s="951"/>
      <c r="CA92" s="951"/>
      <c r="CB92" s="951"/>
      <c r="CC92" s="951"/>
      <c r="CD92" s="951"/>
      <c r="CE92" s="951"/>
      <c r="CF92" s="951"/>
      <c r="CG92" s="952"/>
      <c r="CH92" s="947"/>
      <c r="CI92" s="948"/>
      <c r="CJ92" s="948"/>
      <c r="CK92" s="948"/>
      <c r="CL92" s="949"/>
      <c r="CM92" s="947"/>
      <c r="CN92" s="948"/>
      <c r="CO92" s="948"/>
      <c r="CP92" s="948"/>
      <c r="CQ92" s="949"/>
      <c r="CR92" s="947"/>
      <c r="CS92" s="948"/>
      <c r="CT92" s="948"/>
      <c r="CU92" s="948"/>
      <c r="CV92" s="949"/>
      <c r="CW92" s="947"/>
      <c r="CX92" s="948"/>
      <c r="CY92" s="948"/>
      <c r="CZ92" s="948"/>
      <c r="DA92" s="949"/>
      <c r="DB92" s="947"/>
      <c r="DC92" s="948"/>
      <c r="DD92" s="948"/>
      <c r="DE92" s="948"/>
      <c r="DF92" s="949"/>
      <c r="DG92" s="947"/>
      <c r="DH92" s="948"/>
      <c r="DI92" s="948"/>
      <c r="DJ92" s="948"/>
      <c r="DK92" s="949"/>
      <c r="DL92" s="947"/>
      <c r="DM92" s="948"/>
      <c r="DN92" s="948"/>
      <c r="DO92" s="948"/>
      <c r="DP92" s="949"/>
      <c r="DQ92" s="947"/>
      <c r="DR92" s="948"/>
      <c r="DS92" s="948"/>
      <c r="DT92" s="948"/>
      <c r="DU92" s="949"/>
      <c r="DV92" s="944"/>
      <c r="DW92" s="945"/>
      <c r="DX92" s="945"/>
      <c r="DY92" s="945"/>
      <c r="DZ92" s="946"/>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50"/>
      <c r="BT93" s="951"/>
      <c r="BU93" s="951"/>
      <c r="BV93" s="951"/>
      <c r="BW93" s="951"/>
      <c r="BX93" s="951"/>
      <c r="BY93" s="951"/>
      <c r="BZ93" s="951"/>
      <c r="CA93" s="951"/>
      <c r="CB93" s="951"/>
      <c r="CC93" s="951"/>
      <c r="CD93" s="951"/>
      <c r="CE93" s="951"/>
      <c r="CF93" s="951"/>
      <c r="CG93" s="952"/>
      <c r="CH93" s="947"/>
      <c r="CI93" s="948"/>
      <c r="CJ93" s="948"/>
      <c r="CK93" s="948"/>
      <c r="CL93" s="949"/>
      <c r="CM93" s="947"/>
      <c r="CN93" s="948"/>
      <c r="CO93" s="948"/>
      <c r="CP93" s="948"/>
      <c r="CQ93" s="949"/>
      <c r="CR93" s="947"/>
      <c r="CS93" s="948"/>
      <c r="CT93" s="948"/>
      <c r="CU93" s="948"/>
      <c r="CV93" s="949"/>
      <c r="CW93" s="947"/>
      <c r="CX93" s="948"/>
      <c r="CY93" s="948"/>
      <c r="CZ93" s="948"/>
      <c r="DA93" s="949"/>
      <c r="DB93" s="947"/>
      <c r="DC93" s="948"/>
      <c r="DD93" s="948"/>
      <c r="DE93" s="948"/>
      <c r="DF93" s="949"/>
      <c r="DG93" s="947"/>
      <c r="DH93" s="948"/>
      <c r="DI93" s="948"/>
      <c r="DJ93" s="948"/>
      <c r="DK93" s="949"/>
      <c r="DL93" s="947"/>
      <c r="DM93" s="948"/>
      <c r="DN93" s="948"/>
      <c r="DO93" s="948"/>
      <c r="DP93" s="949"/>
      <c r="DQ93" s="947"/>
      <c r="DR93" s="948"/>
      <c r="DS93" s="948"/>
      <c r="DT93" s="948"/>
      <c r="DU93" s="949"/>
      <c r="DV93" s="944"/>
      <c r="DW93" s="945"/>
      <c r="DX93" s="945"/>
      <c r="DY93" s="945"/>
      <c r="DZ93" s="946"/>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50"/>
      <c r="BT94" s="951"/>
      <c r="BU94" s="951"/>
      <c r="BV94" s="951"/>
      <c r="BW94" s="951"/>
      <c r="BX94" s="951"/>
      <c r="BY94" s="951"/>
      <c r="BZ94" s="951"/>
      <c r="CA94" s="951"/>
      <c r="CB94" s="951"/>
      <c r="CC94" s="951"/>
      <c r="CD94" s="951"/>
      <c r="CE94" s="951"/>
      <c r="CF94" s="951"/>
      <c r="CG94" s="952"/>
      <c r="CH94" s="947"/>
      <c r="CI94" s="948"/>
      <c r="CJ94" s="948"/>
      <c r="CK94" s="948"/>
      <c r="CL94" s="949"/>
      <c r="CM94" s="947"/>
      <c r="CN94" s="948"/>
      <c r="CO94" s="948"/>
      <c r="CP94" s="948"/>
      <c r="CQ94" s="949"/>
      <c r="CR94" s="947"/>
      <c r="CS94" s="948"/>
      <c r="CT94" s="948"/>
      <c r="CU94" s="948"/>
      <c r="CV94" s="949"/>
      <c r="CW94" s="947"/>
      <c r="CX94" s="948"/>
      <c r="CY94" s="948"/>
      <c r="CZ94" s="948"/>
      <c r="DA94" s="949"/>
      <c r="DB94" s="947"/>
      <c r="DC94" s="948"/>
      <c r="DD94" s="948"/>
      <c r="DE94" s="948"/>
      <c r="DF94" s="949"/>
      <c r="DG94" s="947"/>
      <c r="DH94" s="948"/>
      <c r="DI94" s="948"/>
      <c r="DJ94" s="948"/>
      <c r="DK94" s="949"/>
      <c r="DL94" s="947"/>
      <c r="DM94" s="948"/>
      <c r="DN94" s="948"/>
      <c r="DO94" s="948"/>
      <c r="DP94" s="949"/>
      <c r="DQ94" s="947"/>
      <c r="DR94" s="948"/>
      <c r="DS94" s="948"/>
      <c r="DT94" s="948"/>
      <c r="DU94" s="949"/>
      <c r="DV94" s="944"/>
      <c r="DW94" s="945"/>
      <c r="DX94" s="945"/>
      <c r="DY94" s="945"/>
      <c r="DZ94" s="946"/>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50"/>
      <c r="BT95" s="951"/>
      <c r="BU95" s="951"/>
      <c r="BV95" s="951"/>
      <c r="BW95" s="951"/>
      <c r="BX95" s="951"/>
      <c r="BY95" s="951"/>
      <c r="BZ95" s="951"/>
      <c r="CA95" s="951"/>
      <c r="CB95" s="951"/>
      <c r="CC95" s="951"/>
      <c r="CD95" s="951"/>
      <c r="CE95" s="951"/>
      <c r="CF95" s="951"/>
      <c r="CG95" s="952"/>
      <c r="CH95" s="947"/>
      <c r="CI95" s="948"/>
      <c r="CJ95" s="948"/>
      <c r="CK95" s="948"/>
      <c r="CL95" s="949"/>
      <c r="CM95" s="947"/>
      <c r="CN95" s="948"/>
      <c r="CO95" s="948"/>
      <c r="CP95" s="948"/>
      <c r="CQ95" s="949"/>
      <c r="CR95" s="947"/>
      <c r="CS95" s="948"/>
      <c r="CT95" s="948"/>
      <c r="CU95" s="948"/>
      <c r="CV95" s="949"/>
      <c r="CW95" s="947"/>
      <c r="CX95" s="948"/>
      <c r="CY95" s="948"/>
      <c r="CZ95" s="948"/>
      <c r="DA95" s="949"/>
      <c r="DB95" s="947"/>
      <c r="DC95" s="948"/>
      <c r="DD95" s="948"/>
      <c r="DE95" s="948"/>
      <c r="DF95" s="949"/>
      <c r="DG95" s="947"/>
      <c r="DH95" s="948"/>
      <c r="DI95" s="948"/>
      <c r="DJ95" s="948"/>
      <c r="DK95" s="949"/>
      <c r="DL95" s="947"/>
      <c r="DM95" s="948"/>
      <c r="DN95" s="948"/>
      <c r="DO95" s="948"/>
      <c r="DP95" s="949"/>
      <c r="DQ95" s="947"/>
      <c r="DR95" s="948"/>
      <c r="DS95" s="948"/>
      <c r="DT95" s="948"/>
      <c r="DU95" s="949"/>
      <c r="DV95" s="944"/>
      <c r="DW95" s="945"/>
      <c r="DX95" s="945"/>
      <c r="DY95" s="945"/>
      <c r="DZ95" s="946"/>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50"/>
      <c r="BT96" s="951"/>
      <c r="BU96" s="951"/>
      <c r="BV96" s="951"/>
      <c r="BW96" s="951"/>
      <c r="BX96" s="951"/>
      <c r="BY96" s="951"/>
      <c r="BZ96" s="951"/>
      <c r="CA96" s="951"/>
      <c r="CB96" s="951"/>
      <c r="CC96" s="951"/>
      <c r="CD96" s="951"/>
      <c r="CE96" s="951"/>
      <c r="CF96" s="951"/>
      <c r="CG96" s="952"/>
      <c r="CH96" s="947"/>
      <c r="CI96" s="948"/>
      <c r="CJ96" s="948"/>
      <c r="CK96" s="948"/>
      <c r="CL96" s="949"/>
      <c r="CM96" s="947"/>
      <c r="CN96" s="948"/>
      <c r="CO96" s="948"/>
      <c r="CP96" s="948"/>
      <c r="CQ96" s="949"/>
      <c r="CR96" s="947"/>
      <c r="CS96" s="948"/>
      <c r="CT96" s="948"/>
      <c r="CU96" s="948"/>
      <c r="CV96" s="949"/>
      <c r="CW96" s="947"/>
      <c r="CX96" s="948"/>
      <c r="CY96" s="948"/>
      <c r="CZ96" s="948"/>
      <c r="DA96" s="949"/>
      <c r="DB96" s="947"/>
      <c r="DC96" s="948"/>
      <c r="DD96" s="948"/>
      <c r="DE96" s="948"/>
      <c r="DF96" s="949"/>
      <c r="DG96" s="947"/>
      <c r="DH96" s="948"/>
      <c r="DI96" s="948"/>
      <c r="DJ96" s="948"/>
      <c r="DK96" s="949"/>
      <c r="DL96" s="947"/>
      <c r="DM96" s="948"/>
      <c r="DN96" s="948"/>
      <c r="DO96" s="948"/>
      <c r="DP96" s="949"/>
      <c r="DQ96" s="947"/>
      <c r="DR96" s="948"/>
      <c r="DS96" s="948"/>
      <c r="DT96" s="948"/>
      <c r="DU96" s="949"/>
      <c r="DV96" s="944"/>
      <c r="DW96" s="945"/>
      <c r="DX96" s="945"/>
      <c r="DY96" s="945"/>
      <c r="DZ96" s="946"/>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50"/>
      <c r="BT97" s="951"/>
      <c r="BU97" s="951"/>
      <c r="BV97" s="951"/>
      <c r="BW97" s="951"/>
      <c r="BX97" s="951"/>
      <c r="BY97" s="951"/>
      <c r="BZ97" s="951"/>
      <c r="CA97" s="951"/>
      <c r="CB97" s="951"/>
      <c r="CC97" s="951"/>
      <c r="CD97" s="951"/>
      <c r="CE97" s="951"/>
      <c r="CF97" s="951"/>
      <c r="CG97" s="952"/>
      <c r="CH97" s="947"/>
      <c r="CI97" s="948"/>
      <c r="CJ97" s="948"/>
      <c r="CK97" s="948"/>
      <c r="CL97" s="949"/>
      <c r="CM97" s="947"/>
      <c r="CN97" s="948"/>
      <c r="CO97" s="948"/>
      <c r="CP97" s="948"/>
      <c r="CQ97" s="949"/>
      <c r="CR97" s="947"/>
      <c r="CS97" s="948"/>
      <c r="CT97" s="948"/>
      <c r="CU97" s="948"/>
      <c r="CV97" s="949"/>
      <c r="CW97" s="947"/>
      <c r="CX97" s="948"/>
      <c r="CY97" s="948"/>
      <c r="CZ97" s="948"/>
      <c r="DA97" s="949"/>
      <c r="DB97" s="947"/>
      <c r="DC97" s="948"/>
      <c r="DD97" s="948"/>
      <c r="DE97" s="948"/>
      <c r="DF97" s="949"/>
      <c r="DG97" s="947"/>
      <c r="DH97" s="948"/>
      <c r="DI97" s="948"/>
      <c r="DJ97" s="948"/>
      <c r="DK97" s="949"/>
      <c r="DL97" s="947"/>
      <c r="DM97" s="948"/>
      <c r="DN97" s="948"/>
      <c r="DO97" s="948"/>
      <c r="DP97" s="949"/>
      <c r="DQ97" s="947"/>
      <c r="DR97" s="948"/>
      <c r="DS97" s="948"/>
      <c r="DT97" s="948"/>
      <c r="DU97" s="949"/>
      <c r="DV97" s="944"/>
      <c r="DW97" s="945"/>
      <c r="DX97" s="945"/>
      <c r="DY97" s="945"/>
      <c r="DZ97" s="946"/>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50"/>
      <c r="BT98" s="951"/>
      <c r="BU98" s="951"/>
      <c r="BV98" s="951"/>
      <c r="BW98" s="951"/>
      <c r="BX98" s="951"/>
      <c r="BY98" s="951"/>
      <c r="BZ98" s="951"/>
      <c r="CA98" s="951"/>
      <c r="CB98" s="951"/>
      <c r="CC98" s="951"/>
      <c r="CD98" s="951"/>
      <c r="CE98" s="951"/>
      <c r="CF98" s="951"/>
      <c r="CG98" s="952"/>
      <c r="CH98" s="947"/>
      <c r="CI98" s="948"/>
      <c r="CJ98" s="948"/>
      <c r="CK98" s="948"/>
      <c r="CL98" s="949"/>
      <c r="CM98" s="947"/>
      <c r="CN98" s="948"/>
      <c r="CO98" s="948"/>
      <c r="CP98" s="948"/>
      <c r="CQ98" s="949"/>
      <c r="CR98" s="947"/>
      <c r="CS98" s="948"/>
      <c r="CT98" s="948"/>
      <c r="CU98" s="948"/>
      <c r="CV98" s="949"/>
      <c r="CW98" s="947"/>
      <c r="CX98" s="948"/>
      <c r="CY98" s="948"/>
      <c r="CZ98" s="948"/>
      <c r="DA98" s="949"/>
      <c r="DB98" s="947"/>
      <c r="DC98" s="948"/>
      <c r="DD98" s="948"/>
      <c r="DE98" s="948"/>
      <c r="DF98" s="949"/>
      <c r="DG98" s="947"/>
      <c r="DH98" s="948"/>
      <c r="DI98" s="948"/>
      <c r="DJ98" s="948"/>
      <c r="DK98" s="949"/>
      <c r="DL98" s="947"/>
      <c r="DM98" s="948"/>
      <c r="DN98" s="948"/>
      <c r="DO98" s="948"/>
      <c r="DP98" s="949"/>
      <c r="DQ98" s="947"/>
      <c r="DR98" s="948"/>
      <c r="DS98" s="948"/>
      <c r="DT98" s="948"/>
      <c r="DU98" s="949"/>
      <c r="DV98" s="944"/>
      <c r="DW98" s="945"/>
      <c r="DX98" s="945"/>
      <c r="DY98" s="945"/>
      <c r="DZ98" s="946"/>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50"/>
      <c r="BT99" s="951"/>
      <c r="BU99" s="951"/>
      <c r="BV99" s="951"/>
      <c r="BW99" s="951"/>
      <c r="BX99" s="951"/>
      <c r="BY99" s="951"/>
      <c r="BZ99" s="951"/>
      <c r="CA99" s="951"/>
      <c r="CB99" s="951"/>
      <c r="CC99" s="951"/>
      <c r="CD99" s="951"/>
      <c r="CE99" s="951"/>
      <c r="CF99" s="951"/>
      <c r="CG99" s="952"/>
      <c r="CH99" s="947"/>
      <c r="CI99" s="948"/>
      <c r="CJ99" s="948"/>
      <c r="CK99" s="948"/>
      <c r="CL99" s="949"/>
      <c r="CM99" s="947"/>
      <c r="CN99" s="948"/>
      <c r="CO99" s="948"/>
      <c r="CP99" s="948"/>
      <c r="CQ99" s="949"/>
      <c r="CR99" s="947"/>
      <c r="CS99" s="948"/>
      <c r="CT99" s="948"/>
      <c r="CU99" s="948"/>
      <c r="CV99" s="949"/>
      <c r="CW99" s="947"/>
      <c r="CX99" s="948"/>
      <c r="CY99" s="948"/>
      <c r="CZ99" s="948"/>
      <c r="DA99" s="949"/>
      <c r="DB99" s="947"/>
      <c r="DC99" s="948"/>
      <c r="DD99" s="948"/>
      <c r="DE99" s="948"/>
      <c r="DF99" s="949"/>
      <c r="DG99" s="947"/>
      <c r="DH99" s="948"/>
      <c r="DI99" s="948"/>
      <c r="DJ99" s="948"/>
      <c r="DK99" s="949"/>
      <c r="DL99" s="947"/>
      <c r="DM99" s="948"/>
      <c r="DN99" s="948"/>
      <c r="DO99" s="948"/>
      <c r="DP99" s="949"/>
      <c r="DQ99" s="947"/>
      <c r="DR99" s="948"/>
      <c r="DS99" s="948"/>
      <c r="DT99" s="948"/>
      <c r="DU99" s="949"/>
      <c r="DV99" s="944"/>
      <c r="DW99" s="945"/>
      <c r="DX99" s="945"/>
      <c r="DY99" s="945"/>
      <c r="DZ99" s="946"/>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50"/>
      <c r="BT100" s="951"/>
      <c r="BU100" s="951"/>
      <c r="BV100" s="951"/>
      <c r="BW100" s="951"/>
      <c r="BX100" s="951"/>
      <c r="BY100" s="951"/>
      <c r="BZ100" s="951"/>
      <c r="CA100" s="951"/>
      <c r="CB100" s="951"/>
      <c r="CC100" s="951"/>
      <c r="CD100" s="951"/>
      <c r="CE100" s="951"/>
      <c r="CF100" s="951"/>
      <c r="CG100" s="952"/>
      <c r="CH100" s="947"/>
      <c r="CI100" s="948"/>
      <c r="CJ100" s="948"/>
      <c r="CK100" s="948"/>
      <c r="CL100" s="949"/>
      <c r="CM100" s="947"/>
      <c r="CN100" s="948"/>
      <c r="CO100" s="948"/>
      <c r="CP100" s="948"/>
      <c r="CQ100" s="949"/>
      <c r="CR100" s="947"/>
      <c r="CS100" s="948"/>
      <c r="CT100" s="948"/>
      <c r="CU100" s="948"/>
      <c r="CV100" s="949"/>
      <c r="CW100" s="947"/>
      <c r="CX100" s="948"/>
      <c r="CY100" s="948"/>
      <c r="CZ100" s="948"/>
      <c r="DA100" s="949"/>
      <c r="DB100" s="947"/>
      <c r="DC100" s="948"/>
      <c r="DD100" s="948"/>
      <c r="DE100" s="948"/>
      <c r="DF100" s="949"/>
      <c r="DG100" s="947"/>
      <c r="DH100" s="948"/>
      <c r="DI100" s="948"/>
      <c r="DJ100" s="948"/>
      <c r="DK100" s="949"/>
      <c r="DL100" s="947"/>
      <c r="DM100" s="948"/>
      <c r="DN100" s="948"/>
      <c r="DO100" s="948"/>
      <c r="DP100" s="949"/>
      <c r="DQ100" s="947"/>
      <c r="DR100" s="948"/>
      <c r="DS100" s="948"/>
      <c r="DT100" s="948"/>
      <c r="DU100" s="949"/>
      <c r="DV100" s="944"/>
      <c r="DW100" s="945"/>
      <c r="DX100" s="945"/>
      <c r="DY100" s="945"/>
      <c r="DZ100" s="946"/>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50"/>
      <c r="BT101" s="951"/>
      <c r="BU101" s="951"/>
      <c r="BV101" s="951"/>
      <c r="BW101" s="951"/>
      <c r="BX101" s="951"/>
      <c r="BY101" s="951"/>
      <c r="BZ101" s="951"/>
      <c r="CA101" s="951"/>
      <c r="CB101" s="951"/>
      <c r="CC101" s="951"/>
      <c r="CD101" s="951"/>
      <c r="CE101" s="951"/>
      <c r="CF101" s="951"/>
      <c r="CG101" s="952"/>
      <c r="CH101" s="947"/>
      <c r="CI101" s="948"/>
      <c r="CJ101" s="948"/>
      <c r="CK101" s="948"/>
      <c r="CL101" s="949"/>
      <c r="CM101" s="947"/>
      <c r="CN101" s="948"/>
      <c r="CO101" s="948"/>
      <c r="CP101" s="948"/>
      <c r="CQ101" s="949"/>
      <c r="CR101" s="947"/>
      <c r="CS101" s="948"/>
      <c r="CT101" s="948"/>
      <c r="CU101" s="948"/>
      <c r="CV101" s="949"/>
      <c r="CW101" s="947"/>
      <c r="CX101" s="948"/>
      <c r="CY101" s="948"/>
      <c r="CZ101" s="948"/>
      <c r="DA101" s="949"/>
      <c r="DB101" s="947"/>
      <c r="DC101" s="948"/>
      <c r="DD101" s="948"/>
      <c r="DE101" s="948"/>
      <c r="DF101" s="949"/>
      <c r="DG101" s="947"/>
      <c r="DH101" s="948"/>
      <c r="DI101" s="948"/>
      <c r="DJ101" s="948"/>
      <c r="DK101" s="949"/>
      <c r="DL101" s="947"/>
      <c r="DM101" s="948"/>
      <c r="DN101" s="948"/>
      <c r="DO101" s="948"/>
      <c r="DP101" s="949"/>
      <c r="DQ101" s="947"/>
      <c r="DR101" s="948"/>
      <c r="DS101" s="948"/>
      <c r="DT101" s="948"/>
      <c r="DU101" s="949"/>
      <c r="DV101" s="944"/>
      <c r="DW101" s="945"/>
      <c r="DX101" s="945"/>
      <c r="DY101" s="945"/>
      <c r="DZ101" s="946"/>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397</v>
      </c>
      <c r="BR102" s="876" t="s">
        <v>431</v>
      </c>
      <c r="BS102" s="877"/>
      <c r="BT102" s="877"/>
      <c r="BU102" s="877"/>
      <c r="BV102" s="877"/>
      <c r="BW102" s="877"/>
      <c r="BX102" s="877"/>
      <c r="BY102" s="877"/>
      <c r="BZ102" s="877"/>
      <c r="CA102" s="877"/>
      <c r="CB102" s="877"/>
      <c r="CC102" s="877"/>
      <c r="CD102" s="877"/>
      <c r="CE102" s="877"/>
      <c r="CF102" s="877"/>
      <c r="CG102" s="878"/>
      <c r="CH102" s="978"/>
      <c r="CI102" s="979"/>
      <c r="CJ102" s="979"/>
      <c r="CK102" s="979"/>
      <c r="CL102" s="980"/>
      <c r="CM102" s="978"/>
      <c r="CN102" s="979"/>
      <c r="CO102" s="979"/>
      <c r="CP102" s="979"/>
      <c r="CQ102" s="980"/>
      <c r="CR102" s="981">
        <v>5</v>
      </c>
      <c r="CS102" s="937"/>
      <c r="CT102" s="937"/>
      <c r="CU102" s="937"/>
      <c r="CV102" s="982"/>
      <c r="CW102" s="981" t="s">
        <v>613</v>
      </c>
      <c r="CX102" s="937"/>
      <c r="CY102" s="937"/>
      <c r="CZ102" s="937"/>
      <c r="DA102" s="982"/>
      <c r="DB102" s="981" t="s">
        <v>613</v>
      </c>
      <c r="DC102" s="937"/>
      <c r="DD102" s="937"/>
      <c r="DE102" s="937"/>
      <c r="DF102" s="982"/>
      <c r="DG102" s="981" t="s">
        <v>613</v>
      </c>
      <c r="DH102" s="937"/>
      <c r="DI102" s="937"/>
      <c r="DJ102" s="937"/>
      <c r="DK102" s="982"/>
      <c r="DL102" s="981" t="s">
        <v>613</v>
      </c>
      <c r="DM102" s="937"/>
      <c r="DN102" s="937"/>
      <c r="DO102" s="937"/>
      <c r="DP102" s="982"/>
      <c r="DQ102" s="981" t="s">
        <v>613</v>
      </c>
      <c r="DR102" s="937"/>
      <c r="DS102" s="937"/>
      <c r="DT102" s="937"/>
      <c r="DU102" s="982"/>
      <c r="DV102" s="1005"/>
      <c r="DW102" s="934"/>
      <c r="DX102" s="934"/>
      <c r="DY102" s="934"/>
      <c r="DZ102" s="935"/>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6" t="s">
        <v>432</v>
      </c>
      <c r="BR103" s="1006"/>
      <c r="BS103" s="1006"/>
      <c r="BT103" s="1006"/>
      <c r="BU103" s="1006"/>
      <c r="BV103" s="1006"/>
      <c r="BW103" s="1006"/>
      <c r="BX103" s="1006"/>
      <c r="BY103" s="1006"/>
      <c r="BZ103" s="1006"/>
      <c r="CA103" s="1006"/>
      <c r="CB103" s="1006"/>
      <c r="CC103" s="1006"/>
      <c r="CD103" s="1006"/>
      <c r="CE103" s="1006"/>
      <c r="CF103" s="1006"/>
      <c r="CG103" s="1006"/>
      <c r="CH103" s="1006"/>
      <c r="CI103" s="1006"/>
      <c r="CJ103" s="1006"/>
      <c r="CK103" s="1006"/>
      <c r="CL103" s="1006"/>
      <c r="CM103" s="1006"/>
      <c r="CN103" s="1006"/>
      <c r="CO103" s="1006"/>
      <c r="CP103" s="1006"/>
      <c r="CQ103" s="1006"/>
      <c r="CR103" s="1006"/>
      <c r="CS103" s="1006"/>
      <c r="CT103" s="1006"/>
      <c r="CU103" s="1006"/>
      <c r="CV103" s="1006"/>
      <c r="CW103" s="1006"/>
      <c r="CX103" s="1006"/>
      <c r="CY103" s="1006"/>
      <c r="CZ103" s="1006"/>
      <c r="DA103" s="1006"/>
      <c r="DB103" s="1006"/>
      <c r="DC103" s="1006"/>
      <c r="DD103" s="1006"/>
      <c r="DE103" s="1006"/>
      <c r="DF103" s="1006"/>
      <c r="DG103" s="1006"/>
      <c r="DH103" s="1006"/>
      <c r="DI103" s="1006"/>
      <c r="DJ103" s="1006"/>
      <c r="DK103" s="1006"/>
      <c r="DL103" s="1006"/>
      <c r="DM103" s="1006"/>
      <c r="DN103" s="1006"/>
      <c r="DO103" s="1006"/>
      <c r="DP103" s="1006"/>
      <c r="DQ103" s="1006"/>
      <c r="DR103" s="1006"/>
      <c r="DS103" s="1006"/>
      <c r="DT103" s="1006"/>
      <c r="DU103" s="1006"/>
      <c r="DV103" s="1006"/>
      <c r="DW103" s="1006"/>
      <c r="DX103" s="1006"/>
      <c r="DY103" s="1006"/>
      <c r="DZ103" s="1006"/>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7" t="s">
        <v>433</v>
      </c>
      <c r="BR104" s="1007"/>
      <c r="BS104" s="1007"/>
      <c r="BT104" s="1007"/>
      <c r="BU104" s="1007"/>
      <c r="BV104" s="1007"/>
      <c r="BW104" s="1007"/>
      <c r="BX104" s="1007"/>
      <c r="BY104" s="1007"/>
      <c r="BZ104" s="1007"/>
      <c r="CA104" s="1007"/>
      <c r="CB104" s="1007"/>
      <c r="CC104" s="1007"/>
      <c r="CD104" s="1007"/>
      <c r="CE104" s="1007"/>
      <c r="CF104" s="1007"/>
      <c r="CG104" s="1007"/>
      <c r="CH104" s="1007"/>
      <c r="CI104" s="1007"/>
      <c r="CJ104" s="1007"/>
      <c r="CK104" s="1007"/>
      <c r="CL104" s="1007"/>
      <c r="CM104" s="1007"/>
      <c r="CN104" s="1007"/>
      <c r="CO104" s="1007"/>
      <c r="CP104" s="1007"/>
      <c r="CQ104" s="1007"/>
      <c r="CR104" s="1007"/>
      <c r="CS104" s="1007"/>
      <c r="CT104" s="1007"/>
      <c r="CU104" s="1007"/>
      <c r="CV104" s="1007"/>
      <c r="CW104" s="1007"/>
      <c r="CX104" s="1007"/>
      <c r="CY104" s="1007"/>
      <c r="CZ104" s="1007"/>
      <c r="DA104" s="1007"/>
      <c r="DB104" s="1007"/>
      <c r="DC104" s="1007"/>
      <c r="DD104" s="1007"/>
      <c r="DE104" s="1007"/>
      <c r="DF104" s="1007"/>
      <c r="DG104" s="1007"/>
      <c r="DH104" s="1007"/>
      <c r="DI104" s="1007"/>
      <c r="DJ104" s="1007"/>
      <c r="DK104" s="1007"/>
      <c r="DL104" s="1007"/>
      <c r="DM104" s="1007"/>
      <c r="DN104" s="1007"/>
      <c r="DO104" s="1007"/>
      <c r="DP104" s="1007"/>
      <c r="DQ104" s="1007"/>
      <c r="DR104" s="1007"/>
      <c r="DS104" s="1007"/>
      <c r="DT104" s="1007"/>
      <c r="DU104" s="1007"/>
      <c r="DV104" s="1007"/>
      <c r="DW104" s="1007"/>
      <c r="DX104" s="1007"/>
      <c r="DY104" s="1007"/>
      <c r="DZ104" s="1007"/>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08" t="s">
        <v>436</v>
      </c>
      <c r="B108" s="1009"/>
      <c r="C108" s="1009"/>
      <c r="D108" s="1009"/>
      <c r="E108" s="1009"/>
      <c r="F108" s="1009"/>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009"/>
      <c r="AN108" s="1009"/>
      <c r="AO108" s="1009"/>
      <c r="AP108" s="1009"/>
      <c r="AQ108" s="1009"/>
      <c r="AR108" s="1009"/>
      <c r="AS108" s="1009"/>
      <c r="AT108" s="1010"/>
      <c r="AU108" s="1008" t="s">
        <v>437</v>
      </c>
      <c r="AV108" s="1009"/>
      <c r="AW108" s="1009"/>
      <c r="AX108" s="1009"/>
      <c r="AY108" s="1009"/>
      <c r="AZ108" s="1009"/>
      <c r="BA108" s="1009"/>
      <c r="BB108" s="1009"/>
      <c r="BC108" s="1009"/>
      <c r="BD108" s="1009"/>
      <c r="BE108" s="1009"/>
      <c r="BF108" s="1009"/>
      <c r="BG108" s="1009"/>
      <c r="BH108" s="1009"/>
      <c r="BI108" s="1009"/>
      <c r="BJ108" s="1009"/>
      <c r="BK108" s="1009"/>
      <c r="BL108" s="1009"/>
      <c r="BM108" s="1009"/>
      <c r="BN108" s="1009"/>
      <c r="BO108" s="1009"/>
      <c r="BP108" s="1009"/>
      <c r="BQ108" s="1009"/>
      <c r="BR108" s="1009"/>
      <c r="BS108" s="1009"/>
      <c r="BT108" s="1009"/>
      <c r="BU108" s="1009"/>
      <c r="BV108" s="1009"/>
      <c r="BW108" s="1009"/>
      <c r="BX108" s="1009"/>
      <c r="BY108" s="1009"/>
      <c r="BZ108" s="1009"/>
      <c r="CA108" s="1009"/>
      <c r="CB108" s="1009"/>
      <c r="CC108" s="1009"/>
      <c r="CD108" s="1009"/>
      <c r="CE108" s="1009"/>
      <c r="CF108" s="1009"/>
      <c r="CG108" s="1009"/>
      <c r="CH108" s="1009"/>
      <c r="CI108" s="1009"/>
      <c r="CJ108" s="1009"/>
      <c r="CK108" s="1009"/>
      <c r="CL108" s="1009"/>
      <c r="CM108" s="1009"/>
      <c r="CN108" s="1009"/>
      <c r="CO108" s="1009"/>
      <c r="CP108" s="1009"/>
      <c r="CQ108" s="1009"/>
      <c r="CR108" s="1009"/>
      <c r="CS108" s="1009"/>
      <c r="CT108" s="1009"/>
      <c r="CU108" s="1009"/>
      <c r="CV108" s="1009"/>
      <c r="CW108" s="1009"/>
      <c r="CX108" s="1009"/>
      <c r="CY108" s="1009"/>
      <c r="CZ108" s="1009"/>
      <c r="DA108" s="1009"/>
      <c r="DB108" s="1009"/>
      <c r="DC108" s="1009"/>
      <c r="DD108" s="1009"/>
      <c r="DE108" s="1009"/>
      <c r="DF108" s="1009"/>
      <c r="DG108" s="1009"/>
      <c r="DH108" s="1009"/>
      <c r="DI108" s="1009"/>
      <c r="DJ108" s="1009"/>
      <c r="DK108" s="1009"/>
      <c r="DL108" s="1009"/>
      <c r="DM108" s="1009"/>
      <c r="DN108" s="1009"/>
      <c r="DO108" s="1009"/>
      <c r="DP108" s="1009"/>
      <c r="DQ108" s="1009"/>
      <c r="DR108" s="1009"/>
      <c r="DS108" s="1009"/>
      <c r="DT108" s="1009"/>
      <c r="DU108" s="1009"/>
      <c r="DV108" s="1009"/>
      <c r="DW108" s="1009"/>
      <c r="DX108" s="1009"/>
      <c r="DY108" s="1009"/>
      <c r="DZ108" s="1010"/>
    </row>
    <row r="109" spans="1:131" s="248" customFormat="1" ht="26.25" customHeight="1" x14ac:dyDescent="0.2">
      <c r="A109" s="1003" t="s">
        <v>438</v>
      </c>
      <c r="B109" s="984"/>
      <c r="C109" s="984"/>
      <c r="D109" s="984"/>
      <c r="E109" s="984"/>
      <c r="F109" s="984"/>
      <c r="G109" s="984"/>
      <c r="H109" s="984"/>
      <c r="I109" s="984"/>
      <c r="J109" s="984"/>
      <c r="K109" s="984"/>
      <c r="L109" s="984"/>
      <c r="M109" s="984"/>
      <c r="N109" s="984"/>
      <c r="O109" s="984"/>
      <c r="P109" s="984"/>
      <c r="Q109" s="984"/>
      <c r="R109" s="984"/>
      <c r="S109" s="984"/>
      <c r="T109" s="984"/>
      <c r="U109" s="984"/>
      <c r="V109" s="984"/>
      <c r="W109" s="984"/>
      <c r="X109" s="984"/>
      <c r="Y109" s="984"/>
      <c r="Z109" s="985"/>
      <c r="AA109" s="983" t="s">
        <v>439</v>
      </c>
      <c r="AB109" s="984"/>
      <c r="AC109" s="984"/>
      <c r="AD109" s="984"/>
      <c r="AE109" s="985"/>
      <c r="AF109" s="983" t="s">
        <v>440</v>
      </c>
      <c r="AG109" s="984"/>
      <c r="AH109" s="984"/>
      <c r="AI109" s="984"/>
      <c r="AJ109" s="985"/>
      <c r="AK109" s="983" t="s">
        <v>310</v>
      </c>
      <c r="AL109" s="984"/>
      <c r="AM109" s="984"/>
      <c r="AN109" s="984"/>
      <c r="AO109" s="985"/>
      <c r="AP109" s="983" t="s">
        <v>441</v>
      </c>
      <c r="AQ109" s="984"/>
      <c r="AR109" s="984"/>
      <c r="AS109" s="984"/>
      <c r="AT109" s="986"/>
      <c r="AU109" s="1003" t="s">
        <v>438</v>
      </c>
      <c r="AV109" s="984"/>
      <c r="AW109" s="984"/>
      <c r="AX109" s="984"/>
      <c r="AY109" s="984"/>
      <c r="AZ109" s="984"/>
      <c r="BA109" s="984"/>
      <c r="BB109" s="984"/>
      <c r="BC109" s="984"/>
      <c r="BD109" s="984"/>
      <c r="BE109" s="984"/>
      <c r="BF109" s="984"/>
      <c r="BG109" s="984"/>
      <c r="BH109" s="984"/>
      <c r="BI109" s="984"/>
      <c r="BJ109" s="984"/>
      <c r="BK109" s="984"/>
      <c r="BL109" s="984"/>
      <c r="BM109" s="984"/>
      <c r="BN109" s="984"/>
      <c r="BO109" s="984"/>
      <c r="BP109" s="985"/>
      <c r="BQ109" s="983" t="s">
        <v>439</v>
      </c>
      <c r="BR109" s="984"/>
      <c r="BS109" s="984"/>
      <c r="BT109" s="984"/>
      <c r="BU109" s="985"/>
      <c r="BV109" s="983" t="s">
        <v>440</v>
      </c>
      <c r="BW109" s="984"/>
      <c r="BX109" s="984"/>
      <c r="BY109" s="984"/>
      <c r="BZ109" s="985"/>
      <c r="CA109" s="983" t="s">
        <v>310</v>
      </c>
      <c r="CB109" s="984"/>
      <c r="CC109" s="984"/>
      <c r="CD109" s="984"/>
      <c r="CE109" s="985"/>
      <c r="CF109" s="1004" t="s">
        <v>441</v>
      </c>
      <c r="CG109" s="1004"/>
      <c r="CH109" s="1004"/>
      <c r="CI109" s="1004"/>
      <c r="CJ109" s="1004"/>
      <c r="CK109" s="983" t="s">
        <v>442</v>
      </c>
      <c r="CL109" s="984"/>
      <c r="CM109" s="984"/>
      <c r="CN109" s="984"/>
      <c r="CO109" s="984"/>
      <c r="CP109" s="984"/>
      <c r="CQ109" s="984"/>
      <c r="CR109" s="984"/>
      <c r="CS109" s="984"/>
      <c r="CT109" s="984"/>
      <c r="CU109" s="984"/>
      <c r="CV109" s="984"/>
      <c r="CW109" s="984"/>
      <c r="CX109" s="984"/>
      <c r="CY109" s="984"/>
      <c r="CZ109" s="984"/>
      <c r="DA109" s="984"/>
      <c r="DB109" s="984"/>
      <c r="DC109" s="984"/>
      <c r="DD109" s="984"/>
      <c r="DE109" s="984"/>
      <c r="DF109" s="985"/>
      <c r="DG109" s="983" t="s">
        <v>439</v>
      </c>
      <c r="DH109" s="984"/>
      <c r="DI109" s="984"/>
      <c r="DJ109" s="984"/>
      <c r="DK109" s="985"/>
      <c r="DL109" s="983" t="s">
        <v>440</v>
      </c>
      <c r="DM109" s="984"/>
      <c r="DN109" s="984"/>
      <c r="DO109" s="984"/>
      <c r="DP109" s="985"/>
      <c r="DQ109" s="983" t="s">
        <v>310</v>
      </c>
      <c r="DR109" s="984"/>
      <c r="DS109" s="984"/>
      <c r="DT109" s="984"/>
      <c r="DU109" s="985"/>
      <c r="DV109" s="983" t="s">
        <v>441</v>
      </c>
      <c r="DW109" s="984"/>
      <c r="DX109" s="984"/>
      <c r="DY109" s="984"/>
      <c r="DZ109" s="986"/>
    </row>
    <row r="110" spans="1:131" s="248" customFormat="1" ht="26.25" customHeight="1" x14ac:dyDescent="0.2">
      <c r="A110" s="987" t="s">
        <v>443</v>
      </c>
      <c r="B110" s="988"/>
      <c r="C110" s="988"/>
      <c r="D110" s="988"/>
      <c r="E110" s="988"/>
      <c r="F110" s="988"/>
      <c r="G110" s="988"/>
      <c r="H110" s="988"/>
      <c r="I110" s="988"/>
      <c r="J110" s="988"/>
      <c r="K110" s="988"/>
      <c r="L110" s="988"/>
      <c r="M110" s="988"/>
      <c r="N110" s="988"/>
      <c r="O110" s="988"/>
      <c r="P110" s="988"/>
      <c r="Q110" s="988"/>
      <c r="R110" s="988"/>
      <c r="S110" s="988"/>
      <c r="T110" s="988"/>
      <c r="U110" s="988"/>
      <c r="V110" s="988"/>
      <c r="W110" s="988"/>
      <c r="X110" s="988"/>
      <c r="Y110" s="988"/>
      <c r="Z110" s="989"/>
      <c r="AA110" s="990">
        <v>1248293</v>
      </c>
      <c r="AB110" s="991"/>
      <c r="AC110" s="991"/>
      <c r="AD110" s="991"/>
      <c r="AE110" s="992"/>
      <c r="AF110" s="993">
        <v>1232421</v>
      </c>
      <c r="AG110" s="991"/>
      <c r="AH110" s="991"/>
      <c r="AI110" s="991"/>
      <c r="AJ110" s="992"/>
      <c r="AK110" s="993">
        <v>1237618</v>
      </c>
      <c r="AL110" s="991"/>
      <c r="AM110" s="991"/>
      <c r="AN110" s="991"/>
      <c r="AO110" s="992"/>
      <c r="AP110" s="994">
        <v>25.9</v>
      </c>
      <c r="AQ110" s="995"/>
      <c r="AR110" s="995"/>
      <c r="AS110" s="995"/>
      <c r="AT110" s="996"/>
      <c r="AU110" s="997" t="s">
        <v>73</v>
      </c>
      <c r="AV110" s="998"/>
      <c r="AW110" s="998"/>
      <c r="AX110" s="998"/>
      <c r="AY110" s="998"/>
      <c r="AZ110" s="1037" t="s">
        <v>444</v>
      </c>
      <c r="BA110" s="988"/>
      <c r="BB110" s="988"/>
      <c r="BC110" s="988"/>
      <c r="BD110" s="988"/>
      <c r="BE110" s="988"/>
      <c r="BF110" s="988"/>
      <c r="BG110" s="988"/>
      <c r="BH110" s="988"/>
      <c r="BI110" s="988"/>
      <c r="BJ110" s="988"/>
      <c r="BK110" s="988"/>
      <c r="BL110" s="988"/>
      <c r="BM110" s="988"/>
      <c r="BN110" s="988"/>
      <c r="BO110" s="988"/>
      <c r="BP110" s="989"/>
      <c r="BQ110" s="1023">
        <v>11574043</v>
      </c>
      <c r="BR110" s="1024"/>
      <c r="BS110" s="1024"/>
      <c r="BT110" s="1024"/>
      <c r="BU110" s="1024"/>
      <c r="BV110" s="1024">
        <v>11151430</v>
      </c>
      <c r="BW110" s="1024"/>
      <c r="BX110" s="1024"/>
      <c r="BY110" s="1024"/>
      <c r="BZ110" s="1024"/>
      <c r="CA110" s="1024">
        <v>10648450</v>
      </c>
      <c r="CB110" s="1024"/>
      <c r="CC110" s="1024"/>
      <c r="CD110" s="1024"/>
      <c r="CE110" s="1024"/>
      <c r="CF110" s="1038">
        <v>222.6</v>
      </c>
      <c r="CG110" s="1039"/>
      <c r="CH110" s="1039"/>
      <c r="CI110" s="1039"/>
      <c r="CJ110" s="1039"/>
      <c r="CK110" s="1040" t="s">
        <v>445</v>
      </c>
      <c r="CL110" s="1041"/>
      <c r="CM110" s="1020" t="s">
        <v>446</v>
      </c>
      <c r="CN110" s="1021"/>
      <c r="CO110" s="1021"/>
      <c r="CP110" s="1021"/>
      <c r="CQ110" s="1021"/>
      <c r="CR110" s="1021"/>
      <c r="CS110" s="1021"/>
      <c r="CT110" s="1021"/>
      <c r="CU110" s="1021"/>
      <c r="CV110" s="1021"/>
      <c r="CW110" s="1021"/>
      <c r="CX110" s="1021"/>
      <c r="CY110" s="1021"/>
      <c r="CZ110" s="1021"/>
      <c r="DA110" s="1021"/>
      <c r="DB110" s="1021"/>
      <c r="DC110" s="1021"/>
      <c r="DD110" s="1021"/>
      <c r="DE110" s="1021"/>
      <c r="DF110" s="1022"/>
      <c r="DG110" s="1023" t="s">
        <v>420</v>
      </c>
      <c r="DH110" s="1024"/>
      <c r="DI110" s="1024"/>
      <c r="DJ110" s="1024"/>
      <c r="DK110" s="1024"/>
      <c r="DL110" s="1024" t="s">
        <v>447</v>
      </c>
      <c r="DM110" s="1024"/>
      <c r="DN110" s="1024"/>
      <c r="DO110" s="1024"/>
      <c r="DP110" s="1024"/>
      <c r="DQ110" s="1024" t="s">
        <v>448</v>
      </c>
      <c r="DR110" s="1024"/>
      <c r="DS110" s="1024"/>
      <c r="DT110" s="1024"/>
      <c r="DU110" s="1024"/>
      <c r="DV110" s="1025" t="s">
        <v>447</v>
      </c>
      <c r="DW110" s="1025"/>
      <c r="DX110" s="1025"/>
      <c r="DY110" s="1025"/>
      <c r="DZ110" s="1026"/>
    </row>
    <row r="111" spans="1:131" s="248" customFormat="1" ht="26.25" customHeight="1" x14ac:dyDescent="0.2">
      <c r="A111" s="1027" t="s">
        <v>449</v>
      </c>
      <c r="B111" s="1028"/>
      <c r="C111" s="1028"/>
      <c r="D111" s="1028"/>
      <c r="E111" s="1028"/>
      <c r="F111" s="1028"/>
      <c r="G111" s="1028"/>
      <c r="H111" s="1028"/>
      <c r="I111" s="1028"/>
      <c r="J111" s="1028"/>
      <c r="K111" s="1028"/>
      <c r="L111" s="1028"/>
      <c r="M111" s="1028"/>
      <c r="N111" s="1028"/>
      <c r="O111" s="1028"/>
      <c r="P111" s="1028"/>
      <c r="Q111" s="1028"/>
      <c r="R111" s="1028"/>
      <c r="S111" s="1028"/>
      <c r="T111" s="1028"/>
      <c r="U111" s="1028"/>
      <c r="V111" s="1028"/>
      <c r="W111" s="1028"/>
      <c r="X111" s="1028"/>
      <c r="Y111" s="1028"/>
      <c r="Z111" s="1029"/>
      <c r="AA111" s="1030" t="s">
        <v>420</v>
      </c>
      <c r="AB111" s="1031"/>
      <c r="AC111" s="1031"/>
      <c r="AD111" s="1031"/>
      <c r="AE111" s="1032"/>
      <c r="AF111" s="1033" t="s">
        <v>448</v>
      </c>
      <c r="AG111" s="1031"/>
      <c r="AH111" s="1031"/>
      <c r="AI111" s="1031"/>
      <c r="AJ111" s="1032"/>
      <c r="AK111" s="1033" t="s">
        <v>420</v>
      </c>
      <c r="AL111" s="1031"/>
      <c r="AM111" s="1031"/>
      <c r="AN111" s="1031"/>
      <c r="AO111" s="1032"/>
      <c r="AP111" s="1034" t="s">
        <v>447</v>
      </c>
      <c r="AQ111" s="1035"/>
      <c r="AR111" s="1035"/>
      <c r="AS111" s="1035"/>
      <c r="AT111" s="1036"/>
      <c r="AU111" s="999"/>
      <c r="AV111" s="1000"/>
      <c r="AW111" s="1000"/>
      <c r="AX111" s="1000"/>
      <c r="AY111" s="1000"/>
      <c r="AZ111" s="1046" t="s">
        <v>450</v>
      </c>
      <c r="BA111" s="1047"/>
      <c r="BB111" s="1047"/>
      <c r="BC111" s="1047"/>
      <c r="BD111" s="1047"/>
      <c r="BE111" s="1047"/>
      <c r="BF111" s="1047"/>
      <c r="BG111" s="1047"/>
      <c r="BH111" s="1047"/>
      <c r="BI111" s="1047"/>
      <c r="BJ111" s="1047"/>
      <c r="BK111" s="1047"/>
      <c r="BL111" s="1047"/>
      <c r="BM111" s="1047"/>
      <c r="BN111" s="1047"/>
      <c r="BO111" s="1047"/>
      <c r="BP111" s="1048"/>
      <c r="BQ111" s="1016">
        <v>1950</v>
      </c>
      <c r="BR111" s="1017"/>
      <c r="BS111" s="1017"/>
      <c r="BT111" s="1017"/>
      <c r="BU111" s="1017"/>
      <c r="BV111" s="1017">
        <v>150</v>
      </c>
      <c r="BW111" s="1017"/>
      <c r="BX111" s="1017"/>
      <c r="BY111" s="1017"/>
      <c r="BZ111" s="1017"/>
      <c r="CA111" s="1017" t="s">
        <v>420</v>
      </c>
      <c r="CB111" s="1017"/>
      <c r="CC111" s="1017"/>
      <c r="CD111" s="1017"/>
      <c r="CE111" s="1017"/>
      <c r="CF111" s="1011" t="s">
        <v>420</v>
      </c>
      <c r="CG111" s="1012"/>
      <c r="CH111" s="1012"/>
      <c r="CI111" s="1012"/>
      <c r="CJ111" s="1012"/>
      <c r="CK111" s="1042"/>
      <c r="CL111" s="1043"/>
      <c r="CM111" s="1013" t="s">
        <v>451</v>
      </c>
      <c r="CN111" s="1014"/>
      <c r="CO111" s="1014"/>
      <c r="CP111" s="1014"/>
      <c r="CQ111" s="1014"/>
      <c r="CR111" s="1014"/>
      <c r="CS111" s="1014"/>
      <c r="CT111" s="1014"/>
      <c r="CU111" s="1014"/>
      <c r="CV111" s="1014"/>
      <c r="CW111" s="1014"/>
      <c r="CX111" s="1014"/>
      <c r="CY111" s="1014"/>
      <c r="CZ111" s="1014"/>
      <c r="DA111" s="1014"/>
      <c r="DB111" s="1014"/>
      <c r="DC111" s="1014"/>
      <c r="DD111" s="1014"/>
      <c r="DE111" s="1014"/>
      <c r="DF111" s="1015"/>
      <c r="DG111" s="1016" t="s">
        <v>420</v>
      </c>
      <c r="DH111" s="1017"/>
      <c r="DI111" s="1017"/>
      <c r="DJ111" s="1017"/>
      <c r="DK111" s="1017"/>
      <c r="DL111" s="1017" t="s">
        <v>448</v>
      </c>
      <c r="DM111" s="1017"/>
      <c r="DN111" s="1017"/>
      <c r="DO111" s="1017"/>
      <c r="DP111" s="1017"/>
      <c r="DQ111" s="1017" t="s">
        <v>447</v>
      </c>
      <c r="DR111" s="1017"/>
      <c r="DS111" s="1017"/>
      <c r="DT111" s="1017"/>
      <c r="DU111" s="1017"/>
      <c r="DV111" s="1018" t="s">
        <v>420</v>
      </c>
      <c r="DW111" s="1018"/>
      <c r="DX111" s="1018"/>
      <c r="DY111" s="1018"/>
      <c r="DZ111" s="1019"/>
    </row>
    <row r="112" spans="1:131" s="248" customFormat="1" ht="26.25" customHeight="1" x14ac:dyDescent="0.2">
      <c r="A112" s="1049" t="s">
        <v>452</v>
      </c>
      <c r="B112" s="1050"/>
      <c r="C112" s="1047" t="s">
        <v>453</v>
      </c>
      <c r="D112" s="1047"/>
      <c r="E112" s="1047"/>
      <c r="F112" s="1047"/>
      <c r="G112" s="1047"/>
      <c r="H112" s="1047"/>
      <c r="I112" s="1047"/>
      <c r="J112" s="1047"/>
      <c r="K112" s="1047"/>
      <c r="L112" s="1047"/>
      <c r="M112" s="1047"/>
      <c r="N112" s="1047"/>
      <c r="O112" s="1047"/>
      <c r="P112" s="1047"/>
      <c r="Q112" s="1047"/>
      <c r="R112" s="1047"/>
      <c r="S112" s="1047"/>
      <c r="T112" s="1047"/>
      <c r="U112" s="1047"/>
      <c r="V112" s="1047"/>
      <c r="W112" s="1047"/>
      <c r="X112" s="1047"/>
      <c r="Y112" s="1047"/>
      <c r="Z112" s="1048"/>
      <c r="AA112" s="1055" t="s">
        <v>420</v>
      </c>
      <c r="AB112" s="1056"/>
      <c r="AC112" s="1056"/>
      <c r="AD112" s="1056"/>
      <c r="AE112" s="1057"/>
      <c r="AF112" s="1058" t="s">
        <v>448</v>
      </c>
      <c r="AG112" s="1056"/>
      <c r="AH112" s="1056"/>
      <c r="AI112" s="1056"/>
      <c r="AJ112" s="1057"/>
      <c r="AK112" s="1058" t="s">
        <v>420</v>
      </c>
      <c r="AL112" s="1056"/>
      <c r="AM112" s="1056"/>
      <c r="AN112" s="1056"/>
      <c r="AO112" s="1057"/>
      <c r="AP112" s="1059" t="s">
        <v>447</v>
      </c>
      <c r="AQ112" s="1060"/>
      <c r="AR112" s="1060"/>
      <c r="AS112" s="1060"/>
      <c r="AT112" s="1061"/>
      <c r="AU112" s="999"/>
      <c r="AV112" s="1000"/>
      <c r="AW112" s="1000"/>
      <c r="AX112" s="1000"/>
      <c r="AY112" s="1000"/>
      <c r="AZ112" s="1046" t="s">
        <v>454</v>
      </c>
      <c r="BA112" s="1047"/>
      <c r="BB112" s="1047"/>
      <c r="BC112" s="1047"/>
      <c r="BD112" s="1047"/>
      <c r="BE112" s="1047"/>
      <c r="BF112" s="1047"/>
      <c r="BG112" s="1047"/>
      <c r="BH112" s="1047"/>
      <c r="BI112" s="1047"/>
      <c r="BJ112" s="1047"/>
      <c r="BK112" s="1047"/>
      <c r="BL112" s="1047"/>
      <c r="BM112" s="1047"/>
      <c r="BN112" s="1047"/>
      <c r="BO112" s="1047"/>
      <c r="BP112" s="1048"/>
      <c r="BQ112" s="1016">
        <v>2812418</v>
      </c>
      <c r="BR112" s="1017"/>
      <c r="BS112" s="1017"/>
      <c r="BT112" s="1017"/>
      <c r="BU112" s="1017"/>
      <c r="BV112" s="1017">
        <v>2714846</v>
      </c>
      <c r="BW112" s="1017"/>
      <c r="BX112" s="1017"/>
      <c r="BY112" s="1017"/>
      <c r="BZ112" s="1017"/>
      <c r="CA112" s="1017">
        <v>2564829</v>
      </c>
      <c r="CB112" s="1017"/>
      <c r="CC112" s="1017"/>
      <c r="CD112" s="1017"/>
      <c r="CE112" s="1017"/>
      <c r="CF112" s="1011">
        <v>53.6</v>
      </c>
      <c r="CG112" s="1012"/>
      <c r="CH112" s="1012"/>
      <c r="CI112" s="1012"/>
      <c r="CJ112" s="1012"/>
      <c r="CK112" s="1042"/>
      <c r="CL112" s="1043"/>
      <c r="CM112" s="1013" t="s">
        <v>455</v>
      </c>
      <c r="CN112" s="1014"/>
      <c r="CO112" s="1014"/>
      <c r="CP112" s="1014"/>
      <c r="CQ112" s="1014"/>
      <c r="CR112" s="1014"/>
      <c r="CS112" s="1014"/>
      <c r="CT112" s="1014"/>
      <c r="CU112" s="1014"/>
      <c r="CV112" s="1014"/>
      <c r="CW112" s="1014"/>
      <c r="CX112" s="1014"/>
      <c r="CY112" s="1014"/>
      <c r="CZ112" s="1014"/>
      <c r="DA112" s="1014"/>
      <c r="DB112" s="1014"/>
      <c r="DC112" s="1014"/>
      <c r="DD112" s="1014"/>
      <c r="DE112" s="1014"/>
      <c r="DF112" s="1015"/>
      <c r="DG112" s="1016" t="s">
        <v>447</v>
      </c>
      <c r="DH112" s="1017"/>
      <c r="DI112" s="1017"/>
      <c r="DJ112" s="1017"/>
      <c r="DK112" s="1017"/>
      <c r="DL112" s="1017" t="s">
        <v>420</v>
      </c>
      <c r="DM112" s="1017"/>
      <c r="DN112" s="1017"/>
      <c r="DO112" s="1017"/>
      <c r="DP112" s="1017"/>
      <c r="DQ112" s="1017" t="s">
        <v>420</v>
      </c>
      <c r="DR112" s="1017"/>
      <c r="DS112" s="1017"/>
      <c r="DT112" s="1017"/>
      <c r="DU112" s="1017"/>
      <c r="DV112" s="1018" t="s">
        <v>447</v>
      </c>
      <c r="DW112" s="1018"/>
      <c r="DX112" s="1018"/>
      <c r="DY112" s="1018"/>
      <c r="DZ112" s="1019"/>
    </row>
    <row r="113" spans="1:130" s="248" customFormat="1" ht="26.25" customHeight="1" x14ac:dyDescent="0.2">
      <c r="A113" s="1051"/>
      <c r="B113" s="1052"/>
      <c r="C113" s="1047" t="s">
        <v>456</v>
      </c>
      <c r="D113" s="1047"/>
      <c r="E113" s="1047"/>
      <c r="F113" s="1047"/>
      <c r="G113" s="1047"/>
      <c r="H113" s="1047"/>
      <c r="I113" s="1047"/>
      <c r="J113" s="1047"/>
      <c r="K113" s="1047"/>
      <c r="L113" s="1047"/>
      <c r="M113" s="1047"/>
      <c r="N113" s="1047"/>
      <c r="O113" s="1047"/>
      <c r="P113" s="1047"/>
      <c r="Q113" s="1047"/>
      <c r="R113" s="1047"/>
      <c r="S113" s="1047"/>
      <c r="T113" s="1047"/>
      <c r="U113" s="1047"/>
      <c r="V113" s="1047"/>
      <c r="W113" s="1047"/>
      <c r="X113" s="1047"/>
      <c r="Y113" s="1047"/>
      <c r="Z113" s="1048"/>
      <c r="AA113" s="1030">
        <v>299920</v>
      </c>
      <c r="AB113" s="1031"/>
      <c r="AC113" s="1031"/>
      <c r="AD113" s="1031"/>
      <c r="AE113" s="1032"/>
      <c r="AF113" s="1033">
        <v>297767</v>
      </c>
      <c r="AG113" s="1031"/>
      <c r="AH113" s="1031"/>
      <c r="AI113" s="1031"/>
      <c r="AJ113" s="1032"/>
      <c r="AK113" s="1033">
        <v>204892</v>
      </c>
      <c r="AL113" s="1031"/>
      <c r="AM113" s="1031"/>
      <c r="AN113" s="1031"/>
      <c r="AO113" s="1032"/>
      <c r="AP113" s="1034">
        <v>4.3</v>
      </c>
      <c r="AQ113" s="1035"/>
      <c r="AR113" s="1035"/>
      <c r="AS113" s="1035"/>
      <c r="AT113" s="1036"/>
      <c r="AU113" s="999"/>
      <c r="AV113" s="1000"/>
      <c r="AW113" s="1000"/>
      <c r="AX113" s="1000"/>
      <c r="AY113" s="1000"/>
      <c r="AZ113" s="1046" t="s">
        <v>457</v>
      </c>
      <c r="BA113" s="1047"/>
      <c r="BB113" s="1047"/>
      <c r="BC113" s="1047"/>
      <c r="BD113" s="1047"/>
      <c r="BE113" s="1047"/>
      <c r="BF113" s="1047"/>
      <c r="BG113" s="1047"/>
      <c r="BH113" s="1047"/>
      <c r="BI113" s="1047"/>
      <c r="BJ113" s="1047"/>
      <c r="BK113" s="1047"/>
      <c r="BL113" s="1047"/>
      <c r="BM113" s="1047"/>
      <c r="BN113" s="1047"/>
      <c r="BO113" s="1047"/>
      <c r="BP113" s="1048"/>
      <c r="BQ113" s="1016" t="s">
        <v>448</v>
      </c>
      <c r="BR113" s="1017"/>
      <c r="BS113" s="1017"/>
      <c r="BT113" s="1017"/>
      <c r="BU113" s="1017"/>
      <c r="BV113" s="1017" t="s">
        <v>447</v>
      </c>
      <c r="BW113" s="1017"/>
      <c r="BX113" s="1017"/>
      <c r="BY113" s="1017"/>
      <c r="BZ113" s="1017"/>
      <c r="CA113" s="1017" t="s">
        <v>448</v>
      </c>
      <c r="CB113" s="1017"/>
      <c r="CC113" s="1017"/>
      <c r="CD113" s="1017"/>
      <c r="CE113" s="1017"/>
      <c r="CF113" s="1011" t="s">
        <v>448</v>
      </c>
      <c r="CG113" s="1012"/>
      <c r="CH113" s="1012"/>
      <c r="CI113" s="1012"/>
      <c r="CJ113" s="1012"/>
      <c r="CK113" s="1042"/>
      <c r="CL113" s="1043"/>
      <c r="CM113" s="1013" t="s">
        <v>458</v>
      </c>
      <c r="CN113" s="1014"/>
      <c r="CO113" s="1014"/>
      <c r="CP113" s="1014"/>
      <c r="CQ113" s="1014"/>
      <c r="CR113" s="1014"/>
      <c r="CS113" s="1014"/>
      <c r="CT113" s="1014"/>
      <c r="CU113" s="1014"/>
      <c r="CV113" s="1014"/>
      <c r="CW113" s="1014"/>
      <c r="CX113" s="1014"/>
      <c r="CY113" s="1014"/>
      <c r="CZ113" s="1014"/>
      <c r="DA113" s="1014"/>
      <c r="DB113" s="1014"/>
      <c r="DC113" s="1014"/>
      <c r="DD113" s="1014"/>
      <c r="DE113" s="1014"/>
      <c r="DF113" s="1015"/>
      <c r="DG113" s="1055" t="s">
        <v>420</v>
      </c>
      <c r="DH113" s="1056"/>
      <c r="DI113" s="1056"/>
      <c r="DJ113" s="1056"/>
      <c r="DK113" s="1057"/>
      <c r="DL113" s="1058" t="s">
        <v>448</v>
      </c>
      <c r="DM113" s="1056"/>
      <c r="DN113" s="1056"/>
      <c r="DO113" s="1056"/>
      <c r="DP113" s="1057"/>
      <c r="DQ113" s="1058" t="s">
        <v>447</v>
      </c>
      <c r="DR113" s="1056"/>
      <c r="DS113" s="1056"/>
      <c r="DT113" s="1056"/>
      <c r="DU113" s="1057"/>
      <c r="DV113" s="1059" t="s">
        <v>448</v>
      </c>
      <c r="DW113" s="1060"/>
      <c r="DX113" s="1060"/>
      <c r="DY113" s="1060"/>
      <c r="DZ113" s="1061"/>
    </row>
    <row r="114" spans="1:130" s="248" customFormat="1" ht="26.25" customHeight="1" x14ac:dyDescent="0.2">
      <c r="A114" s="1051"/>
      <c r="B114" s="1052"/>
      <c r="C114" s="1047" t="s">
        <v>459</v>
      </c>
      <c r="D114" s="1047"/>
      <c r="E114" s="1047"/>
      <c r="F114" s="1047"/>
      <c r="G114" s="1047"/>
      <c r="H114" s="1047"/>
      <c r="I114" s="1047"/>
      <c r="J114" s="1047"/>
      <c r="K114" s="1047"/>
      <c r="L114" s="1047"/>
      <c r="M114" s="1047"/>
      <c r="N114" s="1047"/>
      <c r="O114" s="1047"/>
      <c r="P114" s="1047"/>
      <c r="Q114" s="1047"/>
      <c r="R114" s="1047"/>
      <c r="S114" s="1047"/>
      <c r="T114" s="1047"/>
      <c r="U114" s="1047"/>
      <c r="V114" s="1047"/>
      <c r="W114" s="1047"/>
      <c r="X114" s="1047"/>
      <c r="Y114" s="1047"/>
      <c r="Z114" s="1048"/>
      <c r="AA114" s="1055" t="s">
        <v>395</v>
      </c>
      <c r="AB114" s="1056"/>
      <c r="AC114" s="1056"/>
      <c r="AD114" s="1056"/>
      <c r="AE114" s="1057"/>
      <c r="AF114" s="1058" t="s">
        <v>447</v>
      </c>
      <c r="AG114" s="1056"/>
      <c r="AH114" s="1056"/>
      <c r="AI114" s="1056"/>
      <c r="AJ114" s="1057"/>
      <c r="AK114" s="1058" t="s">
        <v>420</v>
      </c>
      <c r="AL114" s="1056"/>
      <c r="AM114" s="1056"/>
      <c r="AN114" s="1056"/>
      <c r="AO114" s="1057"/>
      <c r="AP114" s="1059" t="s">
        <v>420</v>
      </c>
      <c r="AQ114" s="1060"/>
      <c r="AR114" s="1060"/>
      <c r="AS114" s="1060"/>
      <c r="AT114" s="1061"/>
      <c r="AU114" s="999"/>
      <c r="AV114" s="1000"/>
      <c r="AW114" s="1000"/>
      <c r="AX114" s="1000"/>
      <c r="AY114" s="1000"/>
      <c r="AZ114" s="1046" t="s">
        <v>460</v>
      </c>
      <c r="BA114" s="1047"/>
      <c r="BB114" s="1047"/>
      <c r="BC114" s="1047"/>
      <c r="BD114" s="1047"/>
      <c r="BE114" s="1047"/>
      <c r="BF114" s="1047"/>
      <c r="BG114" s="1047"/>
      <c r="BH114" s="1047"/>
      <c r="BI114" s="1047"/>
      <c r="BJ114" s="1047"/>
      <c r="BK114" s="1047"/>
      <c r="BL114" s="1047"/>
      <c r="BM114" s="1047"/>
      <c r="BN114" s="1047"/>
      <c r="BO114" s="1047"/>
      <c r="BP114" s="1048"/>
      <c r="BQ114" s="1016">
        <v>2263842</v>
      </c>
      <c r="BR114" s="1017"/>
      <c r="BS114" s="1017"/>
      <c r="BT114" s="1017"/>
      <c r="BU114" s="1017"/>
      <c r="BV114" s="1017">
        <v>2292595</v>
      </c>
      <c r="BW114" s="1017"/>
      <c r="BX114" s="1017"/>
      <c r="BY114" s="1017"/>
      <c r="BZ114" s="1017"/>
      <c r="CA114" s="1017">
        <v>2308408</v>
      </c>
      <c r="CB114" s="1017"/>
      <c r="CC114" s="1017"/>
      <c r="CD114" s="1017"/>
      <c r="CE114" s="1017"/>
      <c r="CF114" s="1011">
        <v>48.3</v>
      </c>
      <c r="CG114" s="1012"/>
      <c r="CH114" s="1012"/>
      <c r="CI114" s="1012"/>
      <c r="CJ114" s="1012"/>
      <c r="CK114" s="1042"/>
      <c r="CL114" s="1043"/>
      <c r="CM114" s="1013" t="s">
        <v>461</v>
      </c>
      <c r="CN114" s="1014"/>
      <c r="CO114" s="1014"/>
      <c r="CP114" s="1014"/>
      <c r="CQ114" s="1014"/>
      <c r="CR114" s="1014"/>
      <c r="CS114" s="1014"/>
      <c r="CT114" s="1014"/>
      <c r="CU114" s="1014"/>
      <c r="CV114" s="1014"/>
      <c r="CW114" s="1014"/>
      <c r="CX114" s="1014"/>
      <c r="CY114" s="1014"/>
      <c r="CZ114" s="1014"/>
      <c r="DA114" s="1014"/>
      <c r="DB114" s="1014"/>
      <c r="DC114" s="1014"/>
      <c r="DD114" s="1014"/>
      <c r="DE114" s="1014"/>
      <c r="DF114" s="1015"/>
      <c r="DG114" s="1055" t="s">
        <v>420</v>
      </c>
      <c r="DH114" s="1056"/>
      <c r="DI114" s="1056"/>
      <c r="DJ114" s="1056"/>
      <c r="DK114" s="1057"/>
      <c r="DL114" s="1058" t="s">
        <v>448</v>
      </c>
      <c r="DM114" s="1056"/>
      <c r="DN114" s="1056"/>
      <c r="DO114" s="1056"/>
      <c r="DP114" s="1057"/>
      <c r="DQ114" s="1058" t="s">
        <v>420</v>
      </c>
      <c r="DR114" s="1056"/>
      <c r="DS114" s="1056"/>
      <c r="DT114" s="1056"/>
      <c r="DU114" s="1057"/>
      <c r="DV114" s="1059" t="s">
        <v>395</v>
      </c>
      <c r="DW114" s="1060"/>
      <c r="DX114" s="1060"/>
      <c r="DY114" s="1060"/>
      <c r="DZ114" s="1061"/>
    </row>
    <row r="115" spans="1:130" s="248" customFormat="1" ht="26.25" customHeight="1" x14ac:dyDescent="0.2">
      <c r="A115" s="1051"/>
      <c r="B115" s="1052"/>
      <c r="C115" s="1047" t="s">
        <v>462</v>
      </c>
      <c r="D115" s="1047"/>
      <c r="E115" s="1047"/>
      <c r="F115" s="1047"/>
      <c r="G115" s="1047"/>
      <c r="H115" s="1047"/>
      <c r="I115" s="1047"/>
      <c r="J115" s="1047"/>
      <c r="K115" s="1047"/>
      <c r="L115" s="1047"/>
      <c r="M115" s="1047"/>
      <c r="N115" s="1047"/>
      <c r="O115" s="1047"/>
      <c r="P115" s="1047"/>
      <c r="Q115" s="1047"/>
      <c r="R115" s="1047"/>
      <c r="S115" s="1047"/>
      <c r="T115" s="1047"/>
      <c r="U115" s="1047"/>
      <c r="V115" s="1047"/>
      <c r="W115" s="1047"/>
      <c r="X115" s="1047"/>
      <c r="Y115" s="1047"/>
      <c r="Z115" s="1048"/>
      <c r="AA115" s="1030" t="s">
        <v>448</v>
      </c>
      <c r="AB115" s="1031"/>
      <c r="AC115" s="1031"/>
      <c r="AD115" s="1031"/>
      <c r="AE115" s="1032"/>
      <c r="AF115" s="1033" t="s">
        <v>447</v>
      </c>
      <c r="AG115" s="1031"/>
      <c r="AH115" s="1031"/>
      <c r="AI115" s="1031"/>
      <c r="AJ115" s="1032"/>
      <c r="AK115" s="1033" t="s">
        <v>447</v>
      </c>
      <c r="AL115" s="1031"/>
      <c r="AM115" s="1031"/>
      <c r="AN115" s="1031"/>
      <c r="AO115" s="1032"/>
      <c r="AP115" s="1034" t="s">
        <v>420</v>
      </c>
      <c r="AQ115" s="1035"/>
      <c r="AR115" s="1035"/>
      <c r="AS115" s="1035"/>
      <c r="AT115" s="1036"/>
      <c r="AU115" s="999"/>
      <c r="AV115" s="1000"/>
      <c r="AW115" s="1000"/>
      <c r="AX115" s="1000"/>
      <c r="AY115" s="1000"/>
      <c r="AZ115" s="1046" t="s">
        <v>463</v>
      </c>
      <c r="BA115" s="1047"/>
      <c r="BB115" s="1047"/>
      <c r="BC115" s="1047"/>
      <c r="BD115" s="1047"/>
      <c r="BE115" s="1047"/>
      <c r="BF115" s="1047"/>
      <c r="BG115" s="1047"/>
      <c r="BH115" s="1047"/>
      <c r="BI115" s="1047"/>
      <c r="BJ115" s="1047"/>
      <c r="BK115" s="1047"/>
      <c r="BL115" s="1047"/>
      <c r="BM115" s="1047"/>
      <c r="BN115" s="1047"/>
      <c r="BO115" s="1047"/>
      <c r="BP115" s="1048"/>
      <c r="BQ115" s="1016" t="s">
        <v>420</v>
      </c>
      <c r="BR115" s="1017"/>
      <c r="BS115" s="1017"/>
      <c r="BT115" s="1017"/>
      <c r="BU115" s="1017"/>
      <c r="BV115" s="1017" t="s">
        <v>448</v>
      </c>
      <c r="BW115" s="1017"/>
      <c r="BX115" s="1017"/>
      <c r="BY115" s="1017"/>
      <c r="BZ115" s="1017"/>
      <c r="CA115" s="1017" t="s">
        <v>448</v>
      </c>
      <c r="CB115" s="1017"/>
      <c r="CC115" s="1017"/>
      <c r="CD115" s="1017"/>
      <c r="CE115" s="1017"/>
      <c r="CF115" s="1011" t="s">
        <v>420</v>
      </c>
      <c r="CG115" s="1012"/>
      <c r="CH115" s="1012"/>
      <c r="CI115" s="1012"/>
      <c r="CJ115" s="1012"/>
      <c r="CK115" s="1042"/>
      <c r="CL115" s="1043"/>
      <c r="CM115" s="1046" t="s">
        <v>464</v>
      </c>
      <c r="CN115" s="1067"/>
      <c r="CO115" s="1067"/>
      <c r="CP115" s="1067"/>
      <c r="CQ115" s="1067"/>
      <c r="CR115" s="1067"/>
      <c r="CS115" s="1067"/>
      <c r="CT115" s="1067"/>
      <c r="CU115" s="1067"/>
      <c r="CV115" s="1067"/>
      <c r="CW115" s="1067"/>
      <c r="CX115" s="1067"/>
      <c r="CY115" s="1067"/>
      <c r="CZ115" s="1067"/>
      <c r="DA115" s="1067"/>
      <c r="DB115" s="1067"/>
      <c r="DC115" s="1067"/>
      <c r="DD115" s="1067"/>
      <c r="DE115" s="1067"/>
      <c r="DF115" s="1048"/>
      <c r="DG115" s="1055" t="s">
        <v>447</v>
      </c>
      <c r="DH115" s="1056"/>
      <c r="DI115" s="1056"/>
      <c r="DJ115" s="1056"/>
      <c r="DK115" s="1057"/>
      <c r="DL115" s="1058" t="s">
        <v>448</v>
      </c>
      <c r="DM115" s="1056"/>
      <c r="DN115" s="1056"/>
      <c r="DO115" s="1056"/>
      <c r="DP115" s="1057"/>
      <c r="DQ115" s="1058" t="s">
        <v>447</v>
      </c>
      <c r="DR115" s="1056"/>
      <c r="DS115" s="1056"/>
      <c r="DT115" s="1056"/>
      <c r="DU115" s="1057"/>
      <c r="DV115" s="1059" t="s">
        <v>448</v>
      </c>
      <c r="DW115" s="1060"/>
      <c r="DX115" s="1060"/>
      <c r="DY115" s="1060"/>
      <c r="DZ115" s="1061"/>
    </row>
    <row r="116" spans="1:130" s="248" customFormat="1" ht="26.25" customHeight="1" x14ac:dyDescent="0.2">
      <c r="A116" s="1053"/>
      <c r="B116" s="1054"/>
      <c r="C116" s="1062" t="s">
        <v>465</v>
      </c>
      <c r="D116" s="1062"/>
      <c r="E116" s="1062"/>
      <c r="F116" s="1062"/>
      <c r="G116" s="1062"/>
      <c r="H116" s="1062"/>
      <c r="I116" s="1062"/>
      <c r="J116" s="1062"/>
      <c r="K116" s="1062"/>
      <c r="L116" s="1062"/>
      <c r="M116" s="1062"/>
      <c r="N116" s="1062"/>
      <c r="O116" s="1062"/>
      <c r="P116" s="1062"/>
      <c r="Q116" s="1062"/>
      <c r="R116" s="1062"/>
      <c r="S116" s="1062"/>
      <c r="T116" s="1062"/>
      <c r="U116" s="1062"/>
      <c r="V116" s="1062"/>
      <c r="W116" s="1062"/>
      <c r="X116" s="1062"/>
      <c r="Y116" s="1062"/>
      <c r="Z116" s="1063"/>
      <c r="AA116" s="1055">
        <v>57</v>
      </c>
      <c r="AB116" s="1056"/>
      <c r="AC116" s="1056"/>
      <c r="AD116" s="1056"/>
      <c r="AE116" s="1057"/>
      <c r="AF116" s="1058">
        <v>51</v>
      </c>
      <c r="AG116" s="1056"/>
      <c r="AH116" s="1056"/>
      <c r="AI116" s="1056"/>
      <c r="AJ116" s="1057"/>
      <c r="AK116" s="1058">
        <v>54</v>
      </c>
      <c r="AL116" s="1056"/>
      <c r="AM116" s="1056"/>
      <c r="AN116" s="1056"/>
      <c r="AO116" s="1057"/>
      <c r="AP116" s="1059">
        <v>0</v>
      </c>
      <c r="AQ116" s="1060"/>
      <c r="AR116" s="1060"/>
      <c r="AS116" s="1060"/>
      <c r="AT116" s="1061"/>
      <c r="AU116" s="999"/>
      <c r="AV116" s="1000"/>
      <c r="AW116" s="1000"/>
      <c r="AX116" s="1000"/>
      <c r="AY116" s="1000"/>
      <c r="AZ116" s="1064" t="s">
        <v>466</v>
      </c>
      <c r="BA116" s="1065"/>
      <c r="BB116" s="1065"/>
      <c r="BC116" s="1065"/>
      <c r="BD116" s="1065"/>
      <c r="BE116" s="1065"/>
      <c r="BF116" s="1065"/>
      <c r="BG116" s="1065"/>
      <c r="BH116" s="1065"/>
      <c r="BI116" s="1065"/>
      <c r="BJ116" s="1065"/>
      <c r="BK116" s="1065"/>
      <c r="BL116" s="1065"/>
      <c r="BM116" s="1065"/>
      <c r="BN116" s="1065"/>
      <c r="BO116" s="1065"/>
      <c r="BP116" s="1066"/>
      <c r="BQ116" s="1016" t="s">
        <v>448</v>
      </c>
      <c r="BR116" s="1017"/>
      <c r="BS116" s="1017"/>
      <c r="BT116" s="1017"/>
      <c r="BU116" s="1017"/>
      <c r="BV116" s="1017" t="s">
        <v>420</v>
      </c>
      <c r="BW116" s="1017"/>
      <c r="BX116" s="1017"/>
      <c r="BY116" s="1017"/>
      <c r="BZ116" s="1017"/>
      <c r="CA116" s="1017" t="s">
        <v>448</v>
      </c>
      <c r="CB116" s="1017"/>
      <c r="CC116" s="1017"/>
      <c r="CD116" s="1017"/>
      <c r="CE116" s="1017"/>
      <c r="CF116" s="1011" t="s">
        <v>447</v>
      </c>
      <c r="CG116" s="1012"/>
      <c r="CH116" s="1012"/>
      <c r="CI116" s="1012"/>
      <c r="CJ116" s="1012"/>
      <c r="CK116" s="1042"/>
      <c r="CL116" s="1043"/>
      <c r="CM116" s="1013" t="s">
        <v>467</v>
      </c>
      <c r="CN116" s="1014"/>
      <c r="CO116" s="1014"/>
      <c r="CP116" s="1014"/>
      <c r="CQ116" s="1014"/>
      <c r="CR116" s="1014"/>
      <c r="CS116" s="1014"/>
      <c r="CT116" s="1014"/>
      <c r="CU116" s="1014"/>
      <c r="CV116" s="1014"/>
      <c r="CW116" s="1014"/>
      <c r="CX116" s="1014"/>
      <c r="CY116" s="1014"/>
      <c r="CZ116" s="1014"/>
      <c r="DA116" s="1014"/>
      <c r="DB116" s="1014"/>
      <c r="DC116" s="1014"/>
      <c r="DD116" s="1014"/>
      <c r="DE116" s="1014"/>
      <c r="DF116" s="1015"/>
      <c r="DG116" s="1055" t="s">
        <v>447</v>
      </c>
      <c r="DH116" s="1056"/>
      <c r="DI116" s="1056"/>
      <c r="DJ116" s="1056"/>
      <c r="DK116" s="1057"/>
      <c r="DL116" s="1058" t="s">
        <v>447</v>
      </c>
      <c r="DM116" s="1056"/>
      <c r="DN116" s="1056"/>
      <c r="DO116" s="1056"/>
      <c r="DP116" s="1057"/>
      <c r="DQ116" s="1058" t="s">
        <v>448</v>
      </c>
      <c r="DR116" s="1056"/>
      <c r="DS116" s="1056"/>
      <c r="DT116" s="1056"/>
      <c r="DU116" s="1057"/>
      <c r="DV116" s="1059" t="s">
        <v>448</v>
      </c>
      <c r="DW116" s="1060"/>
      <c r="DX116" s="1060"/>
      <c r="DY116" s="1060"/>
      <c r="DZ116" s="1061"/>
    </row>
    <row r="117" spans="1:130" s="248" customFormat="1" ht="26.25" customHeight="1" x14ac:dyDescent="0.2">
      <c r="A117" s="1003" t="s">
        <v>190</v>
      </c>
      <c r="B117" s="984"/>
      <c r="C117" s="984"/>
      <c r="D117" s="984"/>
      <c r="E117" s="984"/>
      <c r="F117" s="984"/>
      <c r="G117" s="984"/>
      <c r="H117" s="984"/>
      <c r="I117" s="984"/>
      <c r="J117" s="984"/>
      <c r="K117" s="984"/>
      <c r="L117" s="984"/>
      <c r="M117" s="984"/>
      <c r="N117" s="984"/>
      <c r="O117" s="984"/>
      <c r="P117" s="984"/>
      <c r="Q117" s="984"/>
      <c r="R117" s="984"/>
      <c r="S117" s="984"/>
      <c r="T117" s="984"/>
      <c r="U117" s="984"/>
      <c r="V117" s="984"/>
      <c r="W117" s="984"/>
      <c r="X117" s="984"/>
      <c r="Y117" s="1072" t="s">
        <v>468</v>
      </c>
      <c r="Z117" s="985"/>
      <c r="AA117" s="1073">
        <v>1548270</v>
      </c>
      <c r="AB117" s="1074"/>
      <c r="AC117" s="1074"/>
      <c r="AD117" s="1074"/>
      <c r="AE117" s="1075"/>
      <c r="AF117" s="1076">
        <v>1530239</v>
      </c>
      <c r="AG117" s="1074"/>
      <c r="AH117" s="1074"/>
      <c r="AI117" s="1074"/>
      <c r="AJ117" s="1075"/>
      <c r="AK117" s="1076">
        <v>1442564</v>
      </c>
      <c r="AL117" s="1074"/>
      <c r="AM117" s="1074"/>
      <c r="AN117" s="1074"/>
      <c r="AO117" s="1075"/>
      <c r="AP117" s="1077"/>
      <c r="AQ117" s="1078"/>
      <c r="AR117" s="1078"/>
      <c r="AS117" s="1078"/>
      <c r="AT117" s="1079"/>
      <c r="AU117" s="999"/>
      <c r="AV117" s="1000"/>
      <c r="AW117" s="1000"/>
      <c r="AX117" s="1000"/>
      <c r="AY117" s="1000"/>
      <c r="AZ117" s="1064" t="s">
        <v>469</v>
      </c>
      <c r="BA117" s="1065"/>
      <c r="BB117" s="1065"/>
      <c r="BC117" s="1065"/>
      <c r="BD117" s="1065"/>
      <c r="BE117" s="1065"/>
      <c r="BF117" s="1065"/>
      <c r="BG117" s="1065"/>
      <c r="BH117" s="1065"/>
      <c r="BI117" s="1065"/>
      <c r="BJ117" s="1065"/>
      <c r="BK117" s="1065"/>
      <c r="BL117" s="1065"/>
      <c r="BM117" s="1065"/>
      <c r="BN117" s="1065"/>
      <c r="BO117" s="1065"/>
      <c r="BP117" s="1066"/>
      <c r="BQ117" s="1016" t="s">
        <v>448</v>
      </c>
      <c r="BR117" s="1017"/>
      <c r="BS117" s="1017"/>
      <c r="BT117" s="1017"/>
      <c r="BU117" s="1017"/>
      <c r="BV117" s="1017" t="s">
        <v>420</v>
      </c>
      <c r="BW117" s="1017"/>
      <c r="BX117" s="1017"/>
      <c r="BY117" s="1017"/>
      <c r="BZ117" s="1017"/>
      <c r="CA117" s="1017" t="s">
        <v>420</v>
      </c>
      <c r="CB117" s="1017"/>
      <c r="CC117" s="1017"/>
      <c r="CD117" s="1017"/>
      <c r="CE117" s="1017"/>
      <c r="CF117" s="1011" t="s">
        <v>420</v>
      </c>
      <c r="CG117" s="1012"/>
      <c r="CH117" s="1012"/>
      <c r="CI117" s="1012"/>
      <c r="CJ117" s="1012"/>
      <c r="CK117" s="1042"/>
      <c r="CL117" s="1043"/>
      <c r="CM117" s="1013" t="s">
        <v>470</v>
      </c>
      <c r="CN117" s="1014"/>
      <c r="CO117" s="1014"/>
      <c r="CP117" s="1014"/>
      <c r="CQ117" s="1014"/>
      <c r="CR117" s="1014"/>
      <c r="CS117" s="1014"/>
      <c r="CT117" s="1014"/>
      <c r="CU117" s="1014"/>
      <c r="CV117" s="1014"/>
      <c r="CW117" s="1014"/>
      <c r="CX117" s="1014"/>
      <c r="CY117" s="1014"/>
      <c r="CZ117" s="1014"/>
      <c r="DA117" s="1014"/>
      <c r="DB117" s="1014"/>
      <c r="DC117" s="1014"/>
      <c r="DD117" s="1014"/>
      <c r="DE117" s="1014"/>
      <c r="DF117" s="1015"/>
      <c r="DG117" s="1055" t="s">
        <v>448</v>
      </c>
      <c r="DH117" s="1056"/>
      <c r="DI117" s="1056"/>
      <c r="DJ117" s="1056"/>
      <c r="DK117" s="1057"/>
      <c r="DL117" s="1058" t="s">
        <v>447</v>
      </c>
      <c r="DM117" s="1056"/>
      <c r="DN117" s="1056"/>
      <c r="DO117" s="1056"/>
      <c r="DP117" s="1057"/>
      <c r="DQ117" s="1058" t="s">
        <v>447</v>
      </c>
      <c r="DR117" s="1056"/>
      <c r="DS117" s="1056"/>
      <c r="DT117" s="1056"/>
      <c r="DU117" s="1057"/>
      <c r="DV117" s="1059" t="s">
        <v>448</v>
      </c>
      <c r="DW117" s="1060"/>
      <c r="DX117" s="1060"/>
      <c r="DY117" s="1060"/>
      <c r="DZ117" s="1061"/>
    </row>
    <row r="118" spans="1:130" s="248" customFormat="1" ht="26.25" customHeight="1" x14ac:dyDescent="0.2">
      <c r="A118" s="1003" t="s">
        <v>442</v>
      </c>
      <c r="B118" s="984"/>
      <c r="C118" s="984"/>
      <c r="D118" s="984"/>
      <c r="E118" s="984"/>
      <c r="F118" s="984"/>
      <c r="G118" s="984"/>
      <c r="H118" s="984"/>
      <c r="I118" s="984"/>
      <c r="J118" s="984"/>
      <c r="K118" s="984"/>
      <c r="L118" s="984"/>
      <c r="M118" s="984"/>
      <c r="N118" s="984"/>
      <c r="O118" s="984"/>
      <c r="P118" s="984"/>
      <c r="Q118" s="984"/>
      <c r="R118" s="984"/>
      <c r="S118" s="984"/>
      <c r="T118" s="984"/>
      <c r="U118" s="984"/>
      <c r="V118" s="984"/>
      <c r="W118" s="984"/>
      <c r="X118" s="984"/>
      <c r="Y118" s="984"/>
      <c r="Z118" s="985"/>
      <c r="AA118" s="983" t="s">
        <v>439</v>
      </c>
      <c r="AB118" s="984"/>
      <c r="AC118" s="984"/>
      <c r="AD118" s="984"/>
      <c r="AE118" s="985"/>
      <c r="AF118" s="983" t="s">
        <v>440</v>
      </c>
      <c r="AG118" s="984"/>
      <c r="AH118" s="984"/>
      <c r="AI118" s="984"/>
      <c r="AJ118" s="985"/>
      <c r="AK118" s="983" t="s">
        <v>310</v>
      </c>
      <c r="AL118" s="984"/>
      <c r="AM118" s="984"/>
      <c r="AN118" s="984"/>
      <c r="AO118" s="985"/>
      <c r="AP118" s="1068" t="s">
        <v>441</v>
      </c>
      <c r="AQ118" s="1069"/>
      <c r="AR118" s="1069"/>
      <c r="AS118" s="1069"/>
      <c r="AT118" s="1070"/>
      <c r="AU118" s="999"/>
      <c r="AV118" s="1000"/>
      <c r="AW118" s="1000"/>
      <c r="AX118" s="1000"/>
      <c r="AY118" s="1000"/>
      <c r="AZ118" s="1071" t="s">
        <v>471</v>
      </c>
      <c r="BA118" s="1062"/>
      <c r="BB118" s="1062"/>
      <c r="BC118" s="1062"/>
      <c r="BD118" s="1062"/>
      <c r="BE118" s="1062"/>
      <c r="BF118" s="1062"/>
      <c r="BG118" s="1062"/>
      <c r="BH118" s="1062"/>
      <c r="BI118" s="1062"/>
      <c r="BJ118" s="1062"/>
      <c r="BK118" s="1062"/>
      <c r="BL118" s="1062"/>
      <c r="BM118" s="1062"/>
      <c r="BN118" s="1062"/>
      <c r="BO118" s="1062"/>
      <c r="BP118" s="1063"/>
      <c r="BQ118" s="1094" t="s">
        <v>420</v>
      </c>
      <c r="BR118" s="1095"/>
      <c r="BS118" s="1095"/>
      <c r="BT118" s="1095"/>
      <c r="BU118" s="1095"/>
      <c r="BV118" s="1095" t="s">
        <v>420</v>
      </c>
      <c r="BW118" s="1095"/>
      <c r="BX118" s="1095"/>
      <c r="BY118" s="1095"/>
      <c r="BZ118" s="1095"/>
      <c r="CA118" s="1095" t="s">
        <v>447</v>
      </c>
      <c r="CB118" s="1095"/>
      <c r="CC118" s="1095"/>
      <c r="CD118" s="1095"/>
      <c r="CE118" s="1095"/>
      <c r="CF118" s="1011" t="s">
        <v>447</v>
      </c>
      <c r="CG118" s="1012"/>
      <c r="CH118" s="1012"/>
      <c r="CI118" s="1012"/>
      <c r="CJ118" s="1012"/>
      <c r="CK118" s="1042"/>
      <c r="CL118" s="1043"/>
      <c r="CM118" s="1013" t="s">
        <v>472</v>
      </c>
      <c r="CN118" s="1014"/>
      <c r="CO118" s="1014"/>
      <c r="CP118" s="1014"/>
      <c r="CQ118" s="1014"/>
      <c r="CR118" s="1014"/>
      <c r="CS118" s="1014"/>
      <c r="CT118" s="1014"/>
      <c r="CU118" s="1014"/>
      <c r="CV118" s="1014"/>
      <c r="CW118" s="1014"/>
      <c r="CX118" s="1014"/>
      <c r="CY118" s="1014"/>
      <c r="CZ118" s="1014"/>
      <c r="DA118" s="1014"/>
      <c r="DB118" s="1014"/>
      <c r="DC118" s="1014"/>
      <c r="DD118" s="1014"/>
      <c r="DE118" s="1014"/>
      <c r="DF118" s="1015"/>
      <c r="DG118" s="1055" t="s">
        <v>420</v>
      </c>
      <c r="DH118" s="1056"/>
      <c r="DI118" s="1056"/>
      <c r="DJ118" s="1056"/>
      <c r="DK118" s="1057"/>
      <c r="DL118" s="1058" t="s">
        <v>448</v>
      </c>
      <c r="DM118" s="1056"/>
      <c r="DN118" s="1056"/>
      <c r="DO118" s="1056"/>
      <c r="DP118" s="1057"/>
      <c r="DQ118" s="1058" t="s">
        <v>420</v>
      </c>
      <c r="DR118" s="1056"/>
      <c r="DS118" s="1056"/>
      <c r="DT118" s="1056"/>
      <c r="DU118" s="1057"/>
      <c r="DV118" s="1059" t="s">
        <v>448</v>
      </c>
      <c r="DW118" s="1060"/>
      <c r="DX118" s="1060"/>
      <c r="DY118" s="1060"/>
      <c r="DZ118" s="1061"/>
    </row>
    <row r="119" spans="1:130" s="248" customFormat="1" ht="26.25" customHeight="1" x14ac:dyDescent="0.2">
      <c r="A119" s="1155" t="s">
        <v>445</v>
      </c>
      <c r="B119" s="1041"/>
      <c r="C119" s="1020" t="s">
        <v>446</v>
      </c>
      <c r="D119" s="1021"/>
      <c r="E119" s="1021"/>
      <c r="F119" s="1021"/>
      <c r="G119" s="1021"/>
      <c r="H119" s="1021"/>
      <c r="I119" s="1021"/>
      <c r="J119" s="1021"/>
      <c r="K119" s="1021"/>
      <c r="L119" s="1021"/>
      <c r="M119" s="1021"/>
      <c r="N119" s="1021"/>
      <c r="O119" s="1021"/>
      <c r="P119" s="1021"/>
      <c r="Q119" s="1021"/>
      <c r="R119" s="1021"/>
      <c r="S119" s="1021"/>
      <c r="T119" s="1021"/>
      <c r="U119" s="1021"/>
      <c r="V119" s="1021"/>
      <c r="W119" s="1021"/>
      <c r="X119" s="1021"/>
      <c r="Y119" s="1021"/>
      <c r="Z119" s="1022"/>
      <c r="AA119" s="990" t="s">
        <v>420</v>
      </c>
      <c r="AB119" s="991"/>
      <c r="AC119" s="991"/>
      <c r="AD119" s="991"/>
      <c r="AE119" s="992"/>
      <c r="AF119" s="993" t="s">
        <v>420</v>
      </c>
      <c r="AG119" s="991"/>
      <c r="AH119" s="991"/>
      <c r="AI119" s="991"/>
      <c r="AJ119" s="992"/>
      <c r="AK119" s="993" t="s">
        <v>448</v>
      </c>
      <c r="AL119" s="991"/>
      <c r="AM119" s="991"/>
      <c r="AN119" s="991"/>
      <c r="AO119" s="992"/>
      <c r="AP119" s="994" t="s">
        <v>448</v>
      </c>
      <c r="AQ119" s="995"/>
      <c r="AR119" s="995"/>
      <c r="AS119" s="995"/>
      <c r="AT119" s="996"/>
      <c r="AU119" s="1001"/>
      <c r="AV119" s="1002"/>
      <c r="AW119" s="1002"/>
      <c r="AX119" s="1002"/>
      <c r="AY119" s="1002"/>
      <c r="AZ119" s="279" t="s">
        <v>190</v>
      </c>
      <c r="BA119" s="279"/>
      <c r="BB119" s="279"/>
      <c r="BC119" s="279"/>
      <c r="BD119" s="279"/>
      <c r="BE119" s="279"/>
      <c r="BF119" s="279"/>
      <c r="BG119" s="279"/>
      <c r="BH119" s="279"/>
      <c r="BI119" s="279"/>
      <c r="BJ119" s="279"/>
      <c r="BK119" s="279"/>
      <c r="BL119" s="279"/>
      <c r="BM119" s="279"/>
      <c r="BN119" s="279"/>
      <c r="BO119" s="1072" t="s">
        <v>473</v>
      </c>
      <c r="BP119" s="1103"/>
      <c r="BQ119" s="1094">
        <v>16652253</v>
      </c>
      <c r="BR119" s="1095"/>
      <c r="BS119" s="1095"/>
      <c r="BT119" s="1095"/>
      <c r="BU119" s="1095"/>
      <c r="BV119" s="1095">
        <v>16159021</v>
      </c>
      <c r="BW119" s="1095"/>
      <c r="BX119" s="1095"/>
      <c r="BY119" s="1095"/>
      <c r="BZ119" s="1095"/>
      <c r="CA119" s="1095">
        <v>15521687</v>
      </c>
      <c r="CB119" s="1095"/>
      <c r="CC119" s="1095"/>
      <c r="CD119" s="1095"/>
      <c r="CE119" s="1095"/>
      <c r="CF119" s="1096"/>
      <c r="CG119" s="1097"/>
      <c r="CH119" s="1097"/>
      <c r="CI119" s="1097"/>
      <c r="CJ119" s="1098"/>
      <c r="CK119" s="1044"/>
      <c r="CL119" s="1045"/>
      <c r="CM119" s="1099" t="s">
        <v>474</v>
      </c>
      <c r="CN119" s="1100"/>
      <c r="CO119" s="1100"/>
      <c r="CP119" s="1100"/>
      <c r="CQ119" s="1100"/>
      <c r="CR119" s="1100"/>
      <c r="CS119" s="1100"/>
      <c r="CT119" s="1100"/>
      <c r="CU119" s="1100"/>
      <c r="CV119" s="1100"/>
      <c r="CW119" s="1100"/>
      <c r="CX119" s="1100"/>
      <c r="CY119" s="1100"/>
      <c r="CZ119" s="1100"/>
      <c r="DA119" s="1100"/>
      <c r="DB119" s="1100"/>
      <c r="DC119" s="1100"/>
      <c r="DD119" s="1100"/>
      <c r="DE119" s="1100"/>
      <c r="DF119" s="1101"/>
      <c r="DG119" s="1102">
        <v>1950</v>
      </c>
      <c r="DH119" s="1081"/>
      <c r="DI119" s="1081"/>
      <c r="DJ119" s="1081"/>
      <c r="DK119" s="1082"/>
      <c r="DL119" s="1080">
        <v>150</v>
      </c>
      <c r="DM119" s="1081"/>
      <c r="DN119" s="1081"/>
      <c r="DO119" s="1081"/>
      <c r="DP119" s="1082"/>
      <c r="DQ119" s="1080" t="s">
        <v>447</v>
      </c>
      <c r="DR119" s="1081"/>
      <c r="DS119" s="1081"/>
      <c r="DT119" s="1081"/>
      <c r="DU119" s="1082"/>
      <c r="DV119" s="1083" t="s">
        <v>447</v>
      </c>
      <c r="DW119" s="1084"/>
      <c r="DX119" s="1084"/>
      <c r="DY119" s="1084"/>
      <c r="DZ119" s="1085"/>
    </row>
    <row r="120" spans="1:130" s="248" customFormat="1" ht="26.25" customHeight="1" x14ac:dyDescent="0.2">
      <c r="A120" s="1156"/>
      <c r="B120" s="1043"/>
      <c r="C120" s="1013" t="s">
        <v>451</v>
      </c>
      <c r="D120" s="1014"/>
      <c r="E120" s="1014"/>
      <c r="F120" s="1014"/>
      <c r="G120" s="1014"/>
      <c r="H120" s="1014"/>
      <c r="I120" s="1014"/>
      <c r="J120" s="1014"/>
      <c r="K120" s="1014"/>
      <c r="L120" s="1014"/>
      <c r="M120" s="1014"/>
      <c r="N120" s="1014"/>
      <c r="O120" s="1014"/>
      <c r="P120" s="1014"/>
      <c r="Q120" s="1014"/>
      <c r="R120" s="1014"/>
      <c r="S120" s="1014"/>
      <c r="T120" s="1014"/>
      <c r="U120" s="1014"/>
      <c r="V120" s="1014"/>
      <c r="W120" s="1014"/>
      <c r="X120" s="1014"/>
      <c r="Y120" s="1014"/>
      <c r="Z120" s="1015"/>
      <c r="AA120" s="1055" t="s">
        <v>420</v>
      </c>
      <c r="AB120" s="1056"/>
      <c r="AC120" s="1056"/>
      <c r="AD120" s="1056"/>
      <c r="AE120" s="1057"/>
      <c r="AF120" s="1058" t="s">
        <v>448</v>
      </c>
      <c r="AG120" s="1056"/>
      <c r="AH120" s="1056"/>
      <c r="AI120" s="1056"/>
      <c r="AJ120" s="1057"/>
      <c r="AK120" s="1058" t="s">
        <v>447</v>
      </c>
      <c r="AL120" s="1056"/>
      <c r="AM120" s="1056"/>
      <c r="AN120" s="1056"/>
      <c r="AO120" s="1057"/>
      <c r="AP120" s="1059" t="s">
        <v>420</v>
      </c>
      <c r="AQ120" s="1060"/>
      <c r="AR120" s="1060"/>
      <c r="AS120" s="1060"/>
      <c r="AT120" s="1061"/>
      <c r="AU120" s="1086" t="s">
        <v>475</v>
      </c>
      <c r="AV120" s="1087"/>
      <c r="AW120" s="1087"/>
      <c r="AX120" s="1087"/>
      <c r="AY120" s="1088"/>
      <c r="AZ120" s="1037" t="s">
        <v>476</v>
      </c>
      <c r="BA120" s="988"/>
      <c r="BB120" s="988"/>
      <c r="BC120" s="988"/>
      <c r="BD120" s="988"/>
      <c r="BE120" s="988"/>
      <c r="BF120" s="988"/>
      <c r="BG120" s="988"/>
      <c r="BH120" s="988"/>
      <c r="BI120" s="988"/>
      <c r="BJ120" s="988"/>
      <c r="BK120" s="988"/>
      <c r="BL120" s="988"/>
      <c r="BM120" s="988"/>
      <c r="BN120" s="988"/>
      <c r="BO120" s="988"/>
      <c r="BP120" s="989"/>
      <c r="BQ120" s="1023">
        <v>3772719</v>
      </c>
      <c r="BR120" s="1024"/>
      <c r="BS120" s="1024"/>
      <c r="BT120" s="1024"/>
      <c r="BU120" s="1024"/>
      <c r="BV120" s="1024">
        <v>3703293</v>
      </c>
      <c r="BW120" s="1024"/>
      <c r="BX120" s="1024"/>
      <c r="BY120" s="1024"/>
      <c r="BZ120" s="1024"/>
      <c r="CA120" s="1024">
        <v>3851490</v>
      </c>
      <c r="CB120" s="1024"/>
      <c r="CC120" s="1024"/>
      <c r="CD120" s="1024"/>
      <c r="CE120" s="1024"/>
      <c r="CF120" s="1038">
        <v>80.5</v>
      </c>
      <c r="CG120" s="1039"/>
      <c r="CH120" s="1039"/>
      <c r="CI120" s="1039"/>
      <c r="CJ120" s="1039"/>
      <c r="CK120" s="1104" t="s">
        <v>477</v>
      </c>
      <c r="CL120" s="1105"/>
      <c r="CM120" s="1105"/>
      <c r="CN120" s="1105"/>
      <c r="CO120" s="1106"/>
      <c r="CP120" s="1112" t="s">
        <v>417</v>
      </c>
      <c r="CQ120" s="1113"/>
      <c r="CR120" s="1113"/>
      <c r="CS120" s="1113"/>
      <c r="CT120" s="1113"/>
      <c r="CU120" s="1113"/>
      <c r="CV120" s="1113"/>
      <c r="CW120" s="1113"/>
      <c r="CX120" s="1113"/>
      <c r="CY120" s="1113"/>
      <c r="CZ120" s="1113"/>
      <c r="DA120" s="1113"/>
      <c r="DB120" s="1113"/>
      <c r="DC120" s="1113"/>
      <c r="DD120" s="1113"/>
      <c r="DE120" s="1113"/>
      <c r="DF120" s="1114"/>
      <c r="DG120" s="1023">
        <v>2542191</v>
      </c>
      <c r="DH120" s="1024"/>
      <c r="DI120" s="1024"/>
      <c r="DJ120" s="1024"/>
      <c r="DK120" s="1024"/>
      <c r="DL120" s="1024">
        <v>2467226</v>
      </c>
      <c r="DM120" s="1024"/>
      <c r="DN120" s="1024"/>
      <c r="DO120" s="1024"/>
      <c r="DP120" s="1024"/>
      <c r="DQ120" s="1024">
        <v>2333637</v>
      </c>
      <c r="DR120" s="1024"/>
      <c r="DS120" s="1024"/>
      <c r="DT120" s="1024"/>
      <c r="DU120" s="1024"/>
      <c r="DV120" s="1025">
        <v>48.8</v>
      </c>
      <c r="DW120" s="1025"/>
      <c r="DX120" s="1025"/>
      <c r="DY120" s="1025"/>
      <c r="DZ120" s="1026"/>
    </row>
    <row r="121" spans="1:130" s="248" customFormat="1" ht="26.25" customHeight="1" x14ac:dyDescent="0.2">
      <c r="A121" s="1156"/>
      <c r="B121" s="1043"/>
      <c r="C121" s="1064" t="s">
        <v>478</v>
      </c>
      <c r="D121" s="1065"/>
      <c r="E121" s="1065"/>
      <c r="F121" s="1065"/>
      <c r="G121" s="1065"/>
      <c r="H121" s="1065"/>
      <c r="I121" s="1065"/>
      <c r="J121" s="1065"/>
      <c r="K121" s="1065"/>
      <c r="L121" s="1065"/>
      <c r="M121" s="1065"/>
      <c r="N121" s="1065"/>
      <c r="O121" s="1065"/>
      <c r="P121" s="1065"/>
      <c r="Q121" s="1065"/>
      <c r="R121" s="1065"/>
      <c r="S121" s="1065"/>
      <c r="T121" s="1065"/>
      <c r="U121" s="1065"/>
      <c r="V121" s="1065"/>
      <c r="W121" s="1065"/>
      <c r="X121" s="1065"/>
      <c r="Y121" s="1065"/>
      <c r="Z121" s="1066"/>
      <c r="AA121" s="1055" t="s">
        <v>447</v>
      </c>
      <c r="AB121" s="1056"/>
      <c r="AC121" s="1056"/>
      <c r="AD121" s="1056"/>
      <c r="AE121" s="1057"/>
      <c r="AF121" s="1058" t="s">
        <v>448</v>
      </c>
      <c r="AG121" s="1056"/>
      <c r="AH121" s="1056"/>
      <c r="AI121" s="1056"/>
      <c r="AJ121" s="1057"/>
      <c r="AK121" s="1058" t="s">
        <v>420</v>
      </c>
      <c r="AL121" s="1056"/>
      <c r="AM121" s="1056"/>
      <c r="AN121" s="1056"/>
      <c r="AO121" s="1057"/>
      <c r="AP121" s="1059" t="s">
        <v>448</v>
      </c>
      <c r="AQ121" s="1060"/>
      <c r="AR121" s="1060"/>
      <c r="AS121" s="1060"/>
      <c r="AT121" s="1061"/>
      <c r="AU121" s="1089"/>
      <c r="AV121" s="1090"/>
      <c r="AW121" s="1090"/>
      <c r="AX121" s="1090"/>
      <c r="AY121" s="1091"/>
      <c r="AZ121" s="1046" t="s">
        <v>479</v>
      </c>
      <c r="BA121" s="1047"/>
      <c r="BB121" s="1047"/>
      <c r="BC121" s="1047"/>
      <c r="BD121" s="1047"/>
      <c r="BE121" s="1047"/>
      <c r="BF121" s="1047"/>
      <c r="BG121" s="1047"/>
      <c r="BH121" s="1047"/>
      <c r="BI121" s="1047"/>
      <c r="BJ121" s="1047"/>
      <c r="BK121" s="1047"/>
      <c r="BL121" s="1047"/>
      <c r="BM121" s="1047"/>
      <c r="BN121" s="1047"/>
      <c r="BO121" s="1047"/>
      <c r="BP121" s="1048"/>
      <c r="BQ121" s="1016">
        <v>533253</v>
      </c>
      <c r="BR121" s="1017"/>
      <c r="BS121" s="1017"/>
      <c r="BT121" s="1017"/>
      <c r="BU121" s="1017"/>
      <c r="BV121" s="1017">
        <v>479190</v>
      </c>
      <c r="BW121" s="1017"/>
      <c r="BX121" s="1017"/>
      <c r="BY121" s="1017"/>
      <c r="BZ121" s="1017"/>
      <c r="CA121" s="1017">
        <v>419826</v>
      </c>
      <c r="CB121" s="1017"/>
      <c r="CC121" s="1017"/>
      <c r="CD121" s="1017"/>
      <c r="CE121" s="1017"/>
      <c r="CF121" s="1011">
        <v>8.8000000000000007</v>
      </c>
      <c r="CG121" s="1012"/>
      <c r="CH121" s="1012"/>
      <c r="CI121" s="1012"/>
      <c r="CJ121" s="1012"/>
      <c r="CK121" s="1107"/>
      <c r="CL121" s="1108"/>
      <c r="CM121" s="1108"/>
      <c r="CN121" s="1108"/>
      <c r="CO121" s="1109"/>
      <c r="CP121" s="1117" t="s">
        <v>480</v>
      </c>
      <c r="CQ121" s="1118"/>
      <c r="CR121" s="1118"/>
      <c r="CS121" s="1118"/>
      <c r="CT121" s="1118"/>
      <c r="CU121" s="1118"/>
      <c r="CV121" s="1118"/>
      <c r="CW121" s="1118"/>
      <c r="CX121" s="1118"/>
      <c r="CY121" s="1118"/>
      <c r="CZ121" s="1118"/>
      <c r="DA121" s="1118"/>
      <c r="DB121" s="1118"/>
      <c r="DC121" s="1118"/>
      <c r="DD121" s="1118"/>
      <c r="DE121" s="1118"/>
      <c r="DF121" s="1119"/>
      <c r="DG121" s="1016">
        <v>148416</v>
      </c>
      <c r="DH121" s="1017"/>
      <c r="DI121" s="1017"/>
      <c r="DJ121" s="1017"/>
      <c r="DK121" s="1017"/>
      <c r="DL121" s="1017">
        <v>146336</v>
      </c>
      <c r="DM121" s="1017"/>
      <c r="DN121" s="1017"/>
      <c r="DO121" s="1017"/>
      <c r="DP121" s="1017"/>
      <c r="DQ121" s="1017">
        <v>143247</v>
      </c>
      <c r="DR121" s="1017"/>
      <c r="DS121" s="1017"/>
      <c r="DT121" s="1017"/>
      <c r="DU121" s="1017"/>
      <c r="DV121" s="1018">
        <v>3</v>
      </c>
      <c r="DW121" s="1018"/>
      <c r="DX121" s="1018"/>
      <c r="DY121" s="1018"/>
      <c r="DZ121" s="1019"/>
    </row>
    <row r="122" spans="1:130" s="248" customFormat="1" ht="26.25" customHeight="1" x14ac:dyDescent="0.2">
      <c r="A122" s="1156"/>
      <c r="B122" s="1043"/>
      <c r="C122" s="1013" t="s">
        <v>461</v>
      </c>
      <c r="D122" s="1014"/>
      <c r="E122" s="1014"/>
      <c r="F122" s="1014"/>
      <c r="G122" s="1014"/>
      <c r="H122" s="1014"/>
      <c r="I122" s="1014"/>
      <c r="J122" s="1014"/>
      <c r="K122" s="1014"/>
      <c r="L122" s="1014"/>
      <c r="M122" s="1014"/>
      <c r="N122" s="1014"/>
      <c r="O122" s="1014"/>
      <c r="P122" s="1014"/>
      <c r="Q122" s="1014"/>
      <c r="R122" s="1014"/>
      <c r="S122" s="1014"/>
      <c r="T122" s="1014"/>
      <c r="U122" s="1014"/>
      <c r="V122" s="1014"/>
      <c r="W122" s="1014"/>
      <c r="X122" s="1014"/>
      <c r="Y122" s="1014"/>
      <c r="Z122" s="1015"/>
      <c r="AA122" s="1055" t="s">
        <v>420</v>
      </c>
      <c r="AB122" s="1056"/>
      <c r="AC122" s="1056"/>
      <c r="AD122" s="1056"/>
      <c r="AE122" s="1057"/>
      <c r="AF122" s="1058" t="s">
        <v>420</v>
      </c>
      <c r="AG122" s="1056"/>
      <c r="AH122" s="1056"/>
      <c r="AI122" s="1056"/>
      <c r="AJ122" s="1057"/>
      <c r="AK122" s="1058" t="s">
        <v>447</v>
      </c>
      <c r="AL122" s="1056"/>
      <c r="AM122" s="1056"/>
      <c r="AN122" s="1056"/>
      <c r="AO122" s="1057"/>
      <c r="AP122" s="1059" t="s">
        <v>420</v>
      </c>
      <c r="AQ122" s="1060"/>
      <c r="AR122" s="1060"/>
      <c r="AS122" s="1060"/>
      <c r="AT122" s="1061"/>
      <c r="AU122" s="1089"/>
      <c r="AV122" s="1090"/>
      <c r="AW122" s="1090"/>
      <c r="AX122" s="1090"/>
      <c r="AY122" s="1091"/>
      <c r="AZ122" s="1071" t="s">
        <v>481</v>
      </c>
      <c r="BA122" s="1062"/>
      <c r="BB122" s="1062"/>
      <c r="BC122" s="1062"/>
      <c r="BD122" s="1062"/>
      <c r="BE122" s="1062"/>
      <c r="BF122" s="1062"/>
      <c r="BG122" s="1062"/>
      <c r="BH122" s="1062"/>
      <c r="BI122" s="1062"/>
      <c r="BJ122" s="1062"/>
      <c r="BK122" s="1062"/>
      <c r="BL122" s="1062"/>
      <c r="BM122" s="1062"/>
      <c r="BN122" s="1062"/>
      <c r="BO122" s="1062"/>
      <c r="BP122" s="1063"/>
      <c r="BQ122" s="1094">
        <v>10524442</v>
      </c>
      <c r="BR122" s="1095"/>
      <c r="BS122" s="1095"/>
      <c r="BT122" s="1095"/>
      <c r="BU122" s="1095"/>
      <c r="BV122" s="1095">
        <v>10497247</v>
      </c>
      <c r="BW122" s="1095"/>
      <c r="BX122" s="1095"/>
      <c r="BY122" s="1095"/>
      <c r="BZ122" s="1095"/>
      <c r="CA122" s="1095">
        <v>10260981</v>
      </c>
      <c r="CB122" s="1095"/>
      <c r="CC122" s="1095"/>
      <c r="CD122" s="1095"/>
      <c r="CE122" s="1095"/>
      <c r="CF122" s="1115">
        <v>214.5</v>
      </c>
      <c r="CG122" s="1116"/>
      <c r="CH122" s="1116"/>
      <c r="CI122" s="1116"/>
      <c r="CJ122" s="1116"/>
      <c r="CK122" s="1107"/>
      <c r="CL122" s="1108"/>
      <c r="CM122" s="1108"/>
      <c r="CN122" s="1108"/>
      <c r="CO122" s="1109"/>
      <c r="CP122" s="1117" t="s">
        <v>482</v>
      </c>
      <c r="CQ122" s="1118"/>
      <c r="CR122" s="1118"/>
      <c r="CS122" s="1118"/>
      <c r="CT122" s="1118"/>
      <c r="CU122" s="1118"/>
      <c r="CV122" s="1118"/>
      <c r="CW122" s="1118"/>
      <c r="CX122" s="1118"/>
      <c r="CY122" s="1118"/>
      <c r="CZ122" s="1118"/>
      <c r="DA122" s="1118"/>
      <c r="DB122" s="1118"/>
      <c r="DC122" s="1118"/>
      <c r="DD122" s="1118"/>
      <c r="DE122" s="1118"/>
      <c r="DF122" s="1119"/>
      <c r="DG122" s="1016">
        <v>121811</v>
      </c>
      <c r="DH122" s="1017"/>
      <c r="DI122" s="1017"/>
      <c r="DJ122" s="1017"/>
      <c r="DK122" s="1017"/>
      <c r="DL122" s="1017">
        <v>101284</v>
      </c>
      <c r="DM122" s="1017"/>
      <c r="DN122" s="1017"/>
      <c r="DO122" s="1017"/>
      <c r="DP122" s="1017"/>
      <c r="DQ122" s="1017">
        <v>87945</v>
      </c>
      <c r="DR122" s="1017"/>
      <c r="DS122" s="1017"/>
      <c r="DT122" s="1017"/>
      <c r="DU122" s="1017"/>
      <c r="DV122" s="1018">
        <v>1.8</v>
      </c>
      <c r="DW122" s="1018"/>
      <c r="DX122" s="1018"/>
      <c r="DY122" s="1018"/>
      <c r="DZ122" s="1019"/>
    </row>
    <row r="123" spans="1:130" s="248" customFormat="1" ht="26.25" customHeight="1" x14ac:dyDescent="0.2">
      <c r="A123" s="1156"/>
      <c r="B123" s="1043"/>
      <c r="C123" s="1013" t="s">
        <v>467</v>
      </c>
      <c r="D123" s="1014"/>
      <c r="E123" s="1014"/>
      <c r="F123" s="1014"/>
      <c r="G123" s="1014"/>
      <c r="H123" s="1014"/>
      <c r="I123" s="1014"/>
      <c r="J123" s="1014"/>
      <c r="K123" s="1014"/>
      <c r="L123" s="1014"/>
      <c r="M123" s="1014"/>
      <c r="N123" s="1014"/>
      <c r="O123" s="1014"/>
      <c r="P123" s="1014"/>
      <c r="Q123" s="1014"/>
      <c r="R123" s="1014"/>
      <c r="S123" s="1014"/>
      <c r="T123" s="1014"/>
      <c r="U123" s="1014"/>
      <c r="V123" s="1014"/>
      <c r="W123" s="1014"/>
      <c r="X123" s="1014"/>
      <c r="Y123" s="1014"/>
      <c r="Z123" s="1015"/>
      <c r="AA123" s="1055" t="s">
        <v>420</v>
      </c>
      <c r="AB123" s="1056"/>
      <c r="AC123" s="1056"/>
      <c r="AD123" s="1056"/>
      <c r="AE123" s="1057"/>
      <c r="AF123" s="1058" t="s">
        <v>420</v>
      </c>
      <c r="AG123" s="1056"/>
      <c r="AH123" s="1056"/>
      <c r="AI123" s="1056"/>
      <c r="AJ123" s="1057"/>
      <c r="AK123" s="1058" t="s">
        <v>448</v>
      </c>
      <c r="AL123" s="1056"/>
      <c r="AM123" s="1056"/>
      <c r="AN123" s="1056"/>
      <c r="AO123" s="1057"/>
      <c r="AP123" s="1059" t="s">
        <v>448</v>
      </c>
      <c r="AQ123" s="1060"/>
      <c r="AR123" s="1060"/>
      <c r="AS123" s="1060"/>
      <c r="AT123" s="1061"/>
      <c r="AU123" s="1092"/>
      <c r="AV123" s="1093"/>
      <c r="AW123" s="1093"/>
      <c r="AX123" s="1093"/>
      <c r="AY123" s="1093"/>
      <c r="AZ123" s="279" t="s">
        <v>190</v>
      </c>
      <c r="BA123" s="279"/>
      <c r="BB123" s="279"/>
      <c r="BC123" s="279"/>
      <c r="BD123" s="279"/>
      <c r="BE123" s="279"/>
      <c r="BF123" s="279"/>
      <c r="BG123" s="279"/>
      <c r="BH123" s="279"/>
      <c r="BI123" s="279"/>
      <c r="BJ123" s="279"/>
      <c r="BK123" s="279"/>
      <c r="BL123" s="279"/>
      <c r="BM123" s="279"/>
      <c r="BN123" s="279"/>
      <c r="BO123" s="1072" t="s">
        <v>483</v>
      </c>
      <c r="BP123" s="1103"/>
      <c r="BQ123" s="1162">
        <v>14830414</v>
      </c>
      <c r="BR123" s="1163"/>
      <c r="BS123" s="1163"/>
      <c r="BT123" s="1163"/>
      <c r="BU123" s="1163"/>
      <c r="BV123" s="1163">
        <v>14679730</v>
      </c>
      <c r="BW123" s="1163"/>
      <c r="BX123" s="1163"/>
      <c r="BY123" s="1163"/>
      <c r="BZ123" s="1163"/>
      <c r="CA123" s="1163">
        <v>14532297</v>
      </c>
      <c r="CB123" s="1163"/>
      <c r="CC123" s="1163"/>
      <c r="CD123" s="1163"/>
      <c r="CE123" s="1163"/>
      <c r="CF123" s="1096"/>
      <c r="CG123" s="1097"/>
      <c r="CH123" s="1097"/>
      <c r="CI123" s="1097"/>
      <c r="CJ123" s="1098"/>
      <c r="CK123" s="1107"/>
      <c r="CL123" s="1108"/>
      <c r="CM123" s="1108"/>
      <c r="CN123" s="1108"/>
      <c r="CO123" s="1109"/>
      <c r="CP123" s="1117" t="s">
        <v>484</v>
      </c>
      <c r="CQ123" s="1118"/>
      <c r="CR123" s="1118"/>
      <c r="CS123" s="1118"/>
      <c r="CT123" s="1118"/>
      <c r="CU123" s="1118"/>
      <c r="CV123" s="1118"/>
      <c r="CW123" s="1118"/>
      <c r="CX123" s="1118"/>
      <c r="CY123" s="1118"/>
      <c r="CZ123" s="1118"/>
      <c r="DA123" s="1118"/>
      <c r="DB123" s="1118"/>
      <c r="DC123" s="1118"/>
      <c r="DD123" s="1118"/>
      <c r="DE123" s="1118"/>
      <c r="DF123" s="1119"/>
      <c r="DG123" s="1055" t="s">
        <v>485</v>
      </c>
      <c r="DH123" s="1056"/>
      <c r="DI123" s="1056"/>
      <c r="DJ123" s="1056"/>
      <c r="DK123" s="1057"/>
      <c r="DL123" s="1058" t="s">
        <v>128</v>
      </c>
      <c r="DM123" s="1056"/>
      <c r="DN123" s="1056"/>
      <c r="DO123" s="1056"/>
      <c r="DP123" s="1057"/>
      <c r="DQ123" s="1058" t="s">
        <v>420</v>
      </c>
      <c r="DR123" s="1056"/>
      <c r="DS123" s="1056"/>
      <c r="DT123" s="1056"/>
      <c r="DU123" s="1057"/>
      <c r="DV123" s="1059" t="s">
        <v>448</v>
      </c>
      <c r="DW123" s="1060"/>
      <c r="DX123" s="1060"/>
      <c r="DY123" s="1060"/>
      <c r="DZ123" s="1061"/>
    </row>
    <row r="124" spans="1:130" s="248" customFormat="1" ht="26.25" customHeight="1" thickBot="1" x14ac:dyDescent="0.25">
      <c r="A124" s="1156"/>
      <c r="B124" s="1043"/>
      <c r="C124" s="1013" t="s">
        <v>470</v>
      </c>
      <c r="D124" s="1014"/>
      <c r="E124" s="1014"/>
      <c r="F124" s="1014"/>
      <c r="G124" s="1014"/>
      <c r="H124" s="1014"/>
      <c r="I124" s="1014"/>
      <c r="J124" s="1014"/>
      <c r="K124" s="1014"/>
      <c r="L124" s="1014"/>
      <c r="M124" s="1014"/>
      <c r="N124" s="1014"/>
      <c r="O124" s="1014"/>
      <c r="P124" s="1014"/>
      <c r="Q124" s="1014"/>
      <c r="R124" s="1014"/>
      <c r="S124" s="1014"/>
      <c r="T124" s="1014"/>
      <c r="U124" s="1014"/>
      <c r="V124" s="1014"/>
      <c r="W124" s="1014"/>
      <c r="X124" s="1014"/>
      <c r="Y124" s="1014"/>
      <c r="Z124" s="1015"/>
      <c r="AA124" s="1055" t="s">
        <v>486</v>
      </c>
      <c r="AB124" s="1056"/>
      <c r="AC124" s="1056"/>
      <c r="AD124" s="1056"/>
      <c r="AE124" s="1057"/>
      <c r="AF124" s="1058" t="s">
        <v>395</v>
      </c>
      <c r="AG124" s="1056"/>
      <c r="AH124" s="1056"/>
      <c r="AI124" s="1056"/>
      <c r="AJ124" s="1057"/>
      <c r="AK124" s="1058" t="s">
        <v>128</v>
      </c>
      <c r="AL124" s="1056"/>
      <c r="AM124" s="1056"/>
      <c r="AN124" s="1056"/>
      <c r="AO124" s="1057"/>
      <c r="AP124" s="1059" t="s">
        <v>448</v>
      </c>
      <c r="AQ124" s="1060"/>
      <c r="AR124" s="1060"/>
      <c r="AS124" s="1060"/>
      <c r="AT124" s="1061"/>
      <c r="AU124" s="1158" t="s">
        <v>487</v>
      </c>
      <c r="AV124" s="1159"/>
      <c r="AW124" s="1159"/>
      <c r="AX124" s="1159"/>
      <c r="AY124" s="1159"/>
      <c r="AZ124" s="1159"/>
      <c r="BA124" s="1159"/>
      <c r="BB124" s="1159"/>
      <c r="BC124" s="1159"/>
      <c r="BD124" s="1159"/>
      <c r="BE124" s="1159"/>
      <c r="BF124" s="1159"/>
      <c r="BG124" s="1159"/>
      <c r="BH124" s="1159"/>
      <c r="BI124" s="1159"/>
      <c r="BJ124" s="1159"/>
      <c r="BK124" s="1159"/>
      <c r="BL124" s="1159"/>
      <c r="BM124" s="1159"/>
      <c r="BN124" s="1159"/>
      <c r="BO124" s="1159"/>
      <c r="BP124" s="1160"/>
      <c r="BQ124" s="1161">
        <v>39.4</v>
      </c>
      <c r="BR124" s="1125"/>
      <c r="BS124" s="1125"/>
      <c r="BT124" s="1125"/>
      <c r="BU124" s="1125"/>
      <c r="BV124" s="1125">
        <v>32</v>
      </c>
      <c r="BW124" s="1125"/>
      <c r="BX124" s="1125"/>
      <c r="BY124" s="1125"/>
      <c r="BZ124" s="1125"/>
      <c r="CA124" s="1125">
        <v>20.6</v>
      </c>
      <c r="CB124" s="1125"/>
      <c r="CC124" s="1125"/>
      <c r="CD124" s="1125"/>
      <c r="CE124" s="1125"/>
      <c r="CF124" s="1126"/>
      <c r="CG124" s="1127"/>
      <c r="CH124" s="1127"/>
      <c r="CI124" s="1127"/>
      <c r="CJ124" s="1128"/>
      <c r="CK124" s="1110"/>
      <c r="CL124" s="1110"/>
      <c r="CM124" s="1110"/>
      <c r="CN124" s="1110"/>
      <c r="CO124" s="1111"/>
      <c r="CP124" s="1117" t="s">
        <v>488</v>
      </c>
      <c r="CQ124" s="1118"/>
      <c r="CR124" s="1118"/>
      <c r="CS124" s="1118"/>
      <c r="CT124" s="1118"/>
      <c r="CU124" s="1118"/>
      <c r="CV124" s="1118"/>
      <c r="CW124" s="1118"/>
      <c r="CX124" s="1118"/>
      <c r="CY124" s="1118"/>
      <c r="CZ124" s="1118"/>
      <c r="DA124" s="1118"/>
      <c r="DB124" s="1118"/>
      <c r="DC124" s="1118"/>
      <c r="DD124" s="1118"/>
      <c r="DE124" s="1118"/>
      <c r="DF124" s="1119"/>
      <c r="DG124" s="1102" t="s">
        <v>489</v>
      </c>
      <c r="DH124" s="1081"/>
      <c r="DI124" s="1081"/>
      <c r="DJ124" s="1081"/>
      <c r="DK124" s="1082"/>
      <c r="DL124" s="1080" t="s">
        <v>448</v>
      </c>
      <c r="DM124" s="1081"/>
      <c r="DN124" s="1081"/>
      <c r="DO124" s="1081"/>
      <c r="DP124" s="1082"/>
      <c r="DQ124" s="1080" t="s">
        <v>490</v>
      </c>
      <c r="DR124" s="1081"/>
      <c r="DS124" s="1081"/>
      <c r="DT124" s="1081"/>
      <c r="DU124" s="1082"/>
      <c r="DV124" s="1083" t="s">
        <v>395</v>
      </c>
      <c r="DW124" s="1084"/>
      <c r="DX124" s="1084"/>
      <c r="DY124" s="1084"/>
      <c r="DZ124" s="1085"/>
    </row>
    <row r="125" spans="1:130" s="248" customFormat="1" ht="26.25" customHeight="1" x14ac:dyDescent="0.2">
      <c r="A125" s="1156"/>
      <c r="B125" s="1043"/>
      <c r="C125" s="1013" t="s">
        <v>472</v>
      </c>
      <c r="D125" s="1014"/>
      <c r="E125" s="1014"/>
      <c r="F125" s="1014"/>
      <c r="G125" s="1014"/>
      <c r="H125" s="1014"/>
      <c r="I125" s="1014"/>
      <c r="J125" s="1014"/>
      <c r="K125" s="1014"/>
      <c r="L125" s="1014"/>
      <c r="M125" s="1014"/>
      <c r="N125" s="1014"/>
      <c r="O125" s="1014"/>
      <c r="P125" s="1014"/>
      <c r="Q125" s="1014"/>
      <c r="R125" s="1014"/>
      <c r="S125" s="1014"/>
      <c r="T125" s="1014"/>
      <c r="U125" s="1014"/>
      <c r="V125" s="1014"/>
      <c r="W125" s="1014"/>
      <c r="X125" s="1014"/>
      <c r="Y125" s="1014"/>
      <c r="Z125" s="1015"/>
      <c r="AA125" s="1055" t="s">
        <v>491</v>
      </c>
      <c r="AB125" s="1056"/>
      <c r="AC125" s="1056"/>
      <c r="AD125" s="1056"/>
      <c r="AE125" s="1057"/>
      <c r="AF125" s="1058" t="s">
        <v>448</v>
      </c>
      <c r="AG125" s="1056"/>
      <c r="AH125" s="1056"/>
      <c r="AI125" s="1056"/>
      <c r="AJ125" s="1057"/>
      <c r="AK125" s="1058" t="s">
        <v>420</v>
      </c>
      <c r="AL125" s="1056"/>
      <c r="AM125" s="1056"/>
      <c r="AN125" s="1056"/>
      <c r="AO125" s="1057"/>
      <c r="AP125" s="1059" t="s">
        <v>448</v>
      </c>
      <c r="AQ125" s="1060"/>
      <c r="AR125" s="1060"/>
      <c r="AS125" s="1060"/>
      <c r="AT125" s="1061"/>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20" t="s">
        <v>492</v>
      </c>
      <c r="CL125" s="1105"/>
      <c r="CM125" s="1105"/>
      <c r="CN125" s="1105"/>
      <c r="CO125" s="1106"/>
      <c r="CP125" s="1037" t="s">
        <v>493</v>
      </c>
      <c r="CQ125" s="988"/>
      <c r="CR125" s="988"/>
      <c r="CS125" s="988"/>
      <c r="CT125" s="988"/>
      <c r="CU125" s="988"/>
      <c r="CV125" s="988"/>
      <c r="CW125" s="988"/>
      <c r="CX125" s="988"/>
      <c r="CY125" s="988"/>
      <c r="CZ125" s="988"/>
      <c r="DA125" s="988"/>
      <c r="DB125" s="988"/>
      <c r="DC125" s="988"/>
      <c r="DD125" s="988"/>
      <c r="DE125" s="988"/>
      <c r="DF125" s="989"/>
      <c r="DG125" s="1023" t="s">
        <v>448</v>
      </c>
      <c r="DH125" s="1024"/>
      <c r="DI125" s="1024"/>
      <c r="DJ125" s="1024"/>
      <c r="DK125" s="1024"/>
      <c r="DL125" s="1024" t="s">
        <v>489</v>
      </c>
      <c r="DM125" s="1024"/>
      <c r="DN125" s="1024"/>
      <c r="DO125" s="1024"/>
      <c r="DP125" s="1024"/>
      <c r="DQ125" s="1024" t="s">
        <v>491</v>
      </c>
      <c r="DR125" s="1024"/>
      <c r="DS125" s="1024"/>
      <c r="DT125" s="1024"/>
      <c r="DU125" s="1024"/>
      <c r="DV125" s="1025" t="s">
        <v>448</v>
      </c>
      <c r="DW125" s="1025"/>
      <c r="DX125" s="1025"/>
      <c r="DY125" s="1025"/>
      <c r="DZ125" s="1026"/>
    </row>
    <row r="126" spans="1:130" s="248" customFormat="1" ht="26.25" customHeight="1" thickBot="1" x14ac:dyDescent="0.25">
      <c r="A126" s="1156"/>
      <c r="B126" s="1043"/>
      <c r="C126" s="1013" t="s">
        <v>474</v>
      </c>
      <c r="D126" s="1014"/>
      <c r="E126" s="1014"/>
      <c r="F126" s="1014"/>
      <c r="G126" s="1014"/>
      <c r="H126" s="1014"/>
      <c r="I126" s="1014"/>
      <c r="J126" s="1014"/>
      <c r="K126" s="1014"/>
      <c r="L126" s="1014"/>
      <c r="M126" s="1014"/>
      <c r="N126" s="1014"/>
      <c r="O126" s="1014"/>
      <c r="P126" s="1014"/>
      <c r="Q126" s="1014"/>
      <c r="R126" s="1014"/>
      <c r="S126" s="1014"/>
      <c r="T126" s="1014"/>
      <c r="U126" s="1014"/>
      <c r="V126" s="1014"/>
      <c r="W126" s="1014"/>
      <c r="X126" s="1014"/>
      <c r="Y126" s="1014"/>
      <c r="Z126" s="1015"/>
      <c r="AA126" s="1055" t="s">
        <v>494</v>
      </c>
      <c r="AB126" s="1056"/>
      <c r="AC126" s="1056"/>
      <c r="AD126" s="1056"/>
      <c r="AE126" s="1057"/>
      <c r="AF126" s="1058" t="s">
        <v>495</v>
      </c>
      <c r="AG126" s="1056"/>
      <c r="AH126" s="1056"/>
      <c r="AI126" s="1056"/>
      <c r="AJ126" s="1057"/>
      <c r="AK126" s="1058" t="s">
        <v>448</v>
      </c>
      <c r="AL126" s="1056"/>
      <c r="AM126" s="1056"/>
      <c r="AN126" s="1056"/>
      <c r="AO126" s="1057"/>
      <c r="AP126" s="1059" t="s">
        <v>420</v>
      </c>
      <c r="AQ126" s="1060"/>
      <c r="AR126" s="1060"/>
      <c r="AS126" s="1060"/>
      <c r="AT126" s="1061"/>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1"/>
      <c r="CL126" s="1108"/>
      <c r="CM126" s="1108"/>
      <c r="CN126" s="1108"/>
      <c r="CO126" s="1109"/>
      <c r="CP126" s="1046" t="s">
        <v>496</v>
      </c>
      <c r="CQ126" s="1047"/>
      <c r="CR126" s="1047"/>
      <c r="CS126" s="1047"/>
      <c r="CT126" s="1047"/>
      <c r="CU126" s="1047"/>
      <c r="CV126" s="1047"/>
      <c r="CW126" s="1047"/>
      <c r="CX126" s="1047"/>
      <c r="CY126" s="1047"/>
      <c r="CZ126" s="1047"/>
      <c r="DA126" s="1047"/>
      <c r="DB126" s="1047"/>
      <c r="DC126" s="1047"/>
      <c r="DD126" s="1047"/>
      <c r="DE126" s="1047"/>
      <c r="DF126" s="1048"/>
      <c r="DG126" s="1016" t="s">
        <v>489</v>
      </c>
      <c r="DH126" s="1017"/>
      <c r="DI126" s="1017"/>
      <c r="DJ126" s="1017"/>
      <c r="DK126" s="1017"/>
      <c r="DL126" s="1017" t="s">
        <v>497</v>
      </c>
      <c r="DM126" s="1017"/>
      <c r="DN126" s="1017"/>
      <c r="DO126" s="1017"/>
      <c r="DP126" s="1017"/>
      <c r="DQ126" s="1017" t="s">
        <v>497</v>
      </c>
      <c r="DR126" s="1017"/>
      <c r="DS126" s="1017"/>
      <c r="DT126" s="1017"/>
      <c r="DU126" s="1017"/>
      <c r="DV126" s="1018" t="s">
        <v>420</v>
      </c>
      <c r="DW126" s="1018"/>
      <c r="DX126" s="1018"/>
      <c r="DY126" s="1018"/>
      <c r="DZ126" s="1019"/>
    </row>
    <row r="127" spans="1:130" s="248" customFormat="1" ht="26.25" customHeight="1" x14ac:dyDescent="0.2">
      <c r="A127" s="1157"/>
      <c r="B127" s="1045"/>
      <c r="C127" s="1099" t="s">
        <v>498</v>
      </c>
      <c r="D127" s="1100"/>
      <c r="E127" s="1100"/>
      <c r="F127" s="1100"/>
      <c r="G127" s="1100"/>
      <c r="H127" s="1100"/>
      <c r="I127" s="1100"/>
      <c r="J127" s="1100"/>
      <c r="K127" s="1100"/>
      <c r="L127" s="1100"/>
      <c r="M127" s="1100"/>
      <c r="N127" s="1100"/>
      <c r="O127" s="1100"/>
      <c r="P127" s="1100"/>
      <c r="Q127" s="1100"/>
      <c r="R127" s="1100"/>
      <c r="S127" s="1100"/>
      <c r="T127" s="1100"/>
      <c r="U127" s="1100"/>
      <c r="V127" s="1100"/>
      <c r="W127" s="1100"/>
      <c r="X127" s="1100"/>
      <c r="Y127" s="1100"/>
      <c r="Z127" s="1101"/>
      <c r="AA127" s="1055" t="s">
        <v>497</v>
      </c>
      <c r="AB127" s="1056"/>
      <c r="AC127" s="1056"/>
      <c r="AD127" s="1056"/>
      <c r="AE127" s="1057"/>
      <c r="AF127" s="1058" t="s">
        <v>448</v>
      </c>
      <c r="AG127" s="1056"/>
      <c r="AH127" s="1056"/>
      <c r="AI127" s="1056"/>
      <c r="AJ127" s="1057"/>
      <c r="AK127" s="1058" t="s">
        <v>395</v>
      </c>
      <c r="AL127" s="1056"/>
      <c r="AM127" s="1056"/>
      <c r="AN127" s="1056"/>
      <c r="AO127" s="1057"/>
      <c r="AP127" s="1059" t="s">
        <v>420</v>
      </c>
      <c r="AQ127" s="1060"/>
      <c r="AR127" s="1060"/>
      <c r="AS127" s="1060"/>
      <c r="AT127" s="1061"/>
      <c r="AU127" s="284"/>
      <c r="AV127" s="284"/>
      <c r="AW127" s="284"/>
      <c r="AX127" s="1129" t="s">
        <v>499</v>
      </c>
      <c r="AY127" s="1130"/>
      <c r="AZ127" s="1130"/>
      <c r="BA127" s="1130"/>
      <c r="BB127" s="1130"/>
      <c r="BC127" s="1130"/>
      <c r="BD127" s="1130"/>
      <c r="BE127" s="1131"/>
      <c r="BF127" s="1132" t="s">
        <v>500</v>
      </c>
      <c r="BG127" s="1130"/>
      <c r="BH127" s="1130"/>
      <c r="BI127" s="1130"/>
      <c r="BJ127" s="1130"/>
      <c r="BK127" s="1130"/>
      <c r="BL127" s="1131"/>
      <c r="BM127" s="1132" t="s">
        <v>501</v>
      </c>
      <c r="BN127" s="1130"/>
      <c r="BO127" s="1130"/>
      <c r="BP127" s="1130"/>
      <c r="BQ127" s="1130"/>
      <c r="BR127" s="1130"/>
      <c r="BS127" s="1131"/>
      <c r="BT127" s="1132" t="s">
        <v>502</v>
      </c>
      <c r="BU127" s="1130"/>
      <c r="BV127" s="1130"/>
      <c r="BW127" s="1130"/>
      <c r="BX127" s="1130"/>
      <c r="BY127" s="1130"/>
      <c r="BZ127" s="1154"/>
      <c r="CA127" s="284"/>
      <c r="CB127" s="284"/>
      <c r="CC127" s="284"/>
      <c r="CD127" s="285"/>
      <c r="CE127" s="285"/>
      <c r="CF127" s="285"/>
      <c r="CG127" s="282"/>
      <c r="CH127" s="282"/>
      <c r="CI127" s="282"/>
      <c r="CJ127" s="283"/>
      <c r="CK127" s="1121"/>
      <c r="CL127" s="1108"/>
      <c r="CM127" s="1108"/>
      <c r="CN127" s="1108"/>
      <c r="CO127" s="1109"/>
      <c r="CP127" s="1046" t="s">
        <v>503</v>
      </c>
      <c r="CQ127" s="1047"/>
      <c r="CR127" s="1047"/>
      <c r="CS127" s="1047"/>
      <c r="CT127" s="1047"/>
      <c r="CU127" s="1047"/>
      <c r="CV127" s="1047"/>
      <c r="CW127" s="1047"/>
      <c r="CX127" s="1047"/>
      <c r="CY127" s="1047"/>
      <c r="CZ127" s="1047"/>
      <c r="DA127" s="1047"/>
      <c r="DB127" s="1047"/>
      <c r="DC127" s="1047"/>
      <c r="DD127" s="1047"/>
      <c r="DE127" s="1047"/>
      <c r="DF127" s="1048"/>
      <c r="DG127" s="1016" t="s">
        <v>420</v>
      </c>
      <c r="DH127" s="1017"/>
      <c r="DI127" s="1017"/>
      <c r="DJ127" s="1017"/>
      <c r="DK127" s="1017"/>
      <c r="DL127" s="1017" t="s">
        <v>448</v>
      </c>
      <c r="DM127" s="1017"/>
      <c r="DN127" s="1017"/>
      <c r="DO127" s="1017"/>
      <c r="DP127" s="1017"/>
      <c r="DQ127" s="1017" t="s">
        <v>486</v>
      </c>
      <c r="DR127" s="1017"/>
      <c r="DS127" s="1017"/>
      <c r="DT127" s="1017"/>
      <c r="DU127" s="1017"/>
      <c r="DV127" s="1018" t="s">
        <v>491</v>
      </c>
      <c r="DW127" s="1018"/>
      <c r="DX127" s="1018"/>
      <c r="DY127" s="1018"/>
      <c r="DZ127" s="1019"/>
    </row>
    <row r="128" spans="1:130" s="248" customFormat="1" ht="26.25" customHeight="1" thickBot="1" x14ac:dyDescent="0.25">
      <c r="A128" s="1140" t="s">
        <v>504</v>
      </c>
      <c r="B128" s="1141"/>
      <c r="C128" s="1141"/>
      <c r="D128" s="1141"/>
      <c r="E128" s="1141"/>
      <c r="F128" s="1141"/>
      <c r="G128" s="1141"/>
      <c r="H128" s="1141"/>
      <c r="I128" s="1141"/>
      <c r="J128" s="1141"/>
      <c r="K128" s="1141"/>
      <c r="L128" s="1141"/>
      <c r="M128" s="1141"/>
      <c r="N128" s="1141"/>
      <c r="O128" s="1141"/>
      <c r="P128" s="1141"/>
      <c r="Q128" s="1141"/>
      <c r="R128" s="1141"/>
      <c r="S128" s="1141"/>
      <c r="T128" s="1141"/>
      <c r="U128" s="1141"/>
      <c r="V128" s="1141"/>
      <c r="W128" s="1142" t="s">
        <v>505</v>
      </c>
      <c r="X128" s="1142"/>
      <c r="Y128" s="1142"/>
      <c r="Z128" s="1143"/>
      <c r="AA128" s="1144">
        <v>58538</v>
      </c>
      <c r="AB128" s="1145"/>
      <c r="AC128" s="1145"/>
      <c r="AD128" s="1145"/>
      <c r="AE128" s="1146"/>
      <c r="AF128" s="1147">
        <v>52956</v>
      </c>
      <c r="AG128" s="1145"/>
      <c r="AH128" s="1145"/>
      <c r="AI128" s="1145"/>
      <c r="AJ128" s="1146"/>
      <c r="AK128" s="1147">
        <v>43895</v>
      </c>
      <c r="AL128" s="1145"/>
      <c r="AM128" s="1145"/>
      <c r="AN128" s="1145"/>
      <c r="AO128" s="1146"/>
      <c r="AP128" s="1148"/>
      <c r="AQ128" s="1149"/>
      <c r="AR128" s="1149"/>
      <c r="AS128" s="1149"/>
      <c r="AT128" s="1150"/>
      <c r="AU128" s="284"/>
      <c r="AV128" s="284"/>
      <c r="AW128" s="284"/>
      <c r="AX128" s="987" t="s">
        <v>506</v>
      </c>
      <c r="AY128" s="988"/>
      <c r="AZ128" s="988"/>
      <c r="BA128" s="988"/>
      <c r="BB128" s="988"/>
      <c r="BC128" s="988"/>
      <c r="BD128" s="988"/>
      <c r="BE128" s="989"/>
      <c r="BF128" s="1151" t="s">
        <v>490</v>
      </c>
      <c r="BG128" s="1152"/>
      <c r="BH128" s="1152"/>
      <c r="BI128" s="1152"/>
      <c r="BJ128" s="1152"/>
      <c r="BK128" s="1152"/>
      <c r="BL128" s="1153"/>
      <c r="BM128" s="1151">
        <v>14.56</v>
      </c>
      <c r="BN128" s="1152"/>
      <c r="BO128" s="1152"/>
      <c r="BP128" s="1152"/>
      <c r="BQ128" s="1152"/>
      <c r="BR128" s="1152"/>
      <c r="BS128" s="1153"/>
      <c r="BT128" s="1151">
        <v>20</v>
      </c>
      <c r="BU128" s="1152"/>
      <c r="BV128" s="1152"/>
      <c r="BW128" s="1152"/>
      <c r="BX128" s="1152"/>
      <c r="BY128" s="1152"/>
      <c r="BZ128" s="1176"/>
      <c r="CA128" s="285"/>
      <c r="CB128" s="285"/>
      <c r="CC128" s="285"/>
      <c r="CD128" s="285"/>
      <c r="CE128" s="285"/>
      <c r="CF128" s="285"/>
      <c r="CG128" s="282"/>
      <c r="CH128" s="282"/>
      <c r="CI128" s="282"/>
      <c r="CJ128" s="283"/>
      <c r="CK128" s="1122"/>
      <c r="CL128" s="1123"/>
      <c r="CM128" s="1123"/>
      <c r="CN128" s="1123"/>
      <c r="CO128" s="1124"/>
      <c r="CP128" s="1133" t="s">
        <v>507</v>
      </c>
      <c r="CQ128" s="1134"/>
      <c r="CR128" s="1134"/>
      <c r="CS128" s="1134"/>
      <c r="CT128" s="1134"/>
      <c r="CU128" s="1134"/>
      <c r="CV128" s="1134"/>
      <c r="CW128" s="1134"/>
      <c r="CX128" s="1134"/>
      <c r="CY128" s="1134"/>
      <c r="CZ128" s="1134"/>
      <c r="DA128" s="1134"/>
      <c r="DB128" s="1134"/>
      <c r="DC128" s="1134"/>
      <c r="DD128" s="1134"/>
      <c r="DE128" s="1134"/>
      <c r="DF128" s="1135"/>
      <c r="DG128" s="1136" t="s">
        <v>491</v>
      </c>
      <c r="DH128" s="1137"/>
      <c r="DI128" s="1137"/>
      <c r="DJ128" s="1137"/>
      <c r="DK128" s="1137"/>
      <c r="DL128" s="1137" t="s">
        <v>508</v>
      </c>
      <c r="DM128" s="1137"/>
      <c r="DN128" s="1137"/>
      <c r="DO128" s="1137"/>
      <c r="DP128" s="1137"/>
      <c r="DQ128" s="1137" t="s">
        <v>128</v>
      </c>
      <c r="DR128" s="1137"/>
      <c r="DS128" s="1137"/>
      <c r="DT128" s="1137"/>
      <c r="DU128" s="1137"/>
      <c r="DV128" s="1138" t="s">
        <v>420</v>
      </c>
      <c r="DW128" s="1138"/>
      <c r="DX128" s="1138"/>
      <c r="DY128" s="1138"/>
      <c r="DZ128" s="1139"/>
    </row>
    <row r="129" spans="1:131" s="248" customFormat="1" ht="26.25" customHeight="1" x14ac:dyDescent="0.2">
      <c r="A129" s="1027" t="s">
        <v>107</v>
      </c>
      <c r="B129" s="1028"/>
      <c r="C129" s="1028"/>
      <c r="D129" s="1028"/>
      <c r="E129" s="1028"/>
      <c r="F129" s="1028"/>
      <c r="G129" s="1028"/>
      <c r="H129" s="1028"/>
      <c r="I129" s="1028"/>
      <c r="J129" s="1028"/>
      <c r="K129" s="1028"/>
      <c r="L129" s="1028"/>
      <c r="M129" s="1028"/>
      <c r="N129" s="1028"/>
      <c r="O129" s="1028"/>
      <c r="P129" s="1028"/>
      <c r="Q129" s="1028"/>
      <c r="R129" s="1028"/>
      <c r="S129" s="1028"/>
      <c r="T129" s="1028"/>
      <c r="U129" s="1028"/>
      <c r="V129" s="1028"/>
      <c r="W129" s="1170" t="s">
        <v>509</v>
      </c>
      <c r="X129" s="1171"/>
      <c r="Y129" s="1171"/>
      <c r="Z129" s="1172"/>
      <c r="AA129" s="1055">
        <v>5528891</v>
      </c>
      <c r="AB129" s="1056"/>
      <c r="AC129" s="1056"/>
      <c r="AD129" s="1056"/>
      <c r="AE129" s="1057"/>
      <c r="AF129" s="1058">
        <v>5569471</v>
      </c>
      <c r="AG129" s="1056"/>
      <c r="AH129" s="1056"/>
      <c r="AI129" s="1056"/>
      <c r="AJ129" s="1057"/>
      <c r="AK129" s="1058">
        <v>5755498</v>
      </c>
      <c r="AL129" s="1056"/>
      <c r="AM129" s="1056"/>
      <c r="AN129" s="1056"/>
      <c r="AO129" s="1057"/>
      <c r="AP129" s="1173"/>
      <c r="AQ129" s="1174"/>
      <c r="AR129" s="1174"/>
      <c r="AS129" s="1174"/>
      <c r="AT129" s="1175"/>
      <c r="AU129" s="286"/>
      <c r="AV129" s="286"/>
      <c r="AW129" s="286"/>
      <c r="AX129" s="1164" t="s">
        <v>510</v>
      </c>
      <c r="AY129" s="1047"/>
      <c r="AZ129" s="1047"/>
      <c r="BA129" s="1047"/>
      <c r="BB129" s="1047"/>
      <c r="BC129" s="1047"/>
      <c r="BD129" s="1047"/>
      <c r="BE129" s="1048"/>
      <c r="BF129" s="1165" t="s">
        <v>511</v>
      </c>
      <c r="BG129" s="1166"/>
      <c r="BH129" s="1166"/>
      <c r="BI129" s="1166"/>
      <c r="BJ129" s="1166"/>
      <c r="BK129" s="1166"/>
      <c r="BL129" s="1167"/>
      <c r="BM129" s="1165">
        <v>19.559999999999999</v>
      </c>
      <c r="BN129" s="1166"/>
      <c r="BO129" s="1166"/>
      <c r="BP129" s="1166"/>
      <c r="BQ129" s="1166"/>
      <c r="BR129" s="1166"/>
      <c r="BS129" s="1167"/>
      <c r="BT129" s="1165">
        <v>30</v>
      </c>
      <c r="BU129" s="1168"/>
      <c r="BV129" s="1168"/>
      <c r="BW129" s="1168"/>
      <c r="BX129" s="1168"/>
      <c r="BY129" s="1168"/>
      <c r="BZ129" s="116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27" t="s">
        <v>512</v>
      </c>
      <c r="B130" s="1028"/>
      <c r="C130" s="1028"/>
      <c r="D130" s="1028"/>
      <c r="E130" s="1028"/>
      <c r="F130" s="1028"/>
      <c r="G130" s="1028"/>
      <c r="H130" s="1028"/>
      <c r="I130" s="1028"/>
      <c r="J130" s="1028"/>
      <c r="K130" s="1028"/>
      <c r="L130" s="1028"/>
      <c r="M130" s="1028"/>
      <c r="N130" s="1028"/>
      <c r="O130" s="1028"/>
      <c r="P130" s="1028"/>
      <c r="Q130" s="1028"/>
      <c r="R130" s="1028"/>
      <c r="S130" s="1028"/>
      <c r="T130" s="1028"/>
      <c r="U130" s="1028"/>
      <c r="V130" s="1028"/>
      <c r="W130" s="1170" t="s">
        <v>513</v>
      </c>
      <c r="X130" s="1171"/>
      <c r="Y130" s="1171"/>
      <c r="Z130" s="1172"/>
      <c r="AA130" s="1055">
        <v>915010</v>
      </c>
      <c r="AB130" s="1056"/>
      <c r="AC130" s="1056"/>
      <c r="AD130" s="1056"/>
      <c r="AE130" s="1057"/>
      <c r="AF130" s="1058">
        <v>957786</v>
      </c>
      <c r="AG130" s="1056"/>
      <c r="AH130" s="1056"/>
      <c r="AI130" s="1056"/>
      <c r="AJ130" s="1057"/>
      <c r="AK130" s="1058">
        <v>972147</v>
      </c>
      <c r="AL130" s="1056"/>
      <c r="AM130" s="1056"/>
      <c r="AN130" s="1056"/>
      <c r="AO130" s="1057"/>
      <c r="AP130" s="1173"/>
      <c r="AQ130" s="1174"/>
      <c r="AR130" s="1174"/>
      <c r="AS130" s="1174"/>
      <c r="AT130" s="1175"/>
      <c r="AU130" s="286"/>
      <c r="AV130" s="286"/>
      <c r="AW130" s="286"/>
      <c r="AX130" s="1164" t="s">
        <v>514</v>
      </c>
      <c r="AY130" s="1047"/>
      <c r="AZ130" s="1047"/>
      <c r="BA130" s="1047"/>
      <c r="BB130" s="1047"/>
      <c r="BC130" s="1047"/>
      <c r="BD130" s="1047"/>
      <c r="BE130" s="1048"/>
      <c r="BF130" s="1201">
        <v>10.8</v>
      </c>
      <c r="BG130" s="1202"/>
      <c r="BH130" s="1202"/>
      <c r="BI130" s="1202"/>
      <c r="BJ130" s="1202"/>
      <c r="BK130" s="1202"/>
      <c r="BL130" s="1203"/>
      <c r="BM130" s="1201">
        <v>25</v>
      </c>
      <c r="BN130" s="1202"/>
      <c r="BO130" s="1202"/>
      <c r="BP130" s="1202"/>
      <c r="BQ130" s="1202"/>
      <c r="BR130" s="1202"/>
      <c r="BS130" s="1203"/>
      <c r="BT130" s="1201">
        <v>35</v>
      </c>
      <c r="BU130" s="1204"/>
      <c r="BV130" s="1204"/>
      <c r="BW130" s="1204"/>
      <c r="BX130" s="1204"/>
      <c r="BY130" s="1204"/>
      <c r="BZ130" s="1205"/>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206"/>
      <c r="B131" s="1207"/>
      <c r="C131" s="1207"/>
      <c r="D131" s="1207"/>
      <c r="E131" s="1207"/>
      <c r="F131" s="1207"/>
      <c r="G131" s="1207"/>
      <c r="H131" s="1207"/>
      <c r="I131" s="1207"/>
      <c r="J131" s="1207"/>
      <c r="K131" s="1207"/>
      <c r="L131" s="1207"/>
      <c r="M131" s="1207"/>
      <c r="N131" s="1207"/>
      <c r="O131" s="1207"/>
      <c r="P131" s="1207"/>
      <c r="Q131" s="1207"/>
      <c r="R131" s="1207"/>
      <c r="S131" s="1207"/>
      <c r="T131" s="1207"/>
      <c r="U131" s="1207"/>
      <c r="V131" s="1207"/>
      <c r="W131" s="1208" t="s">
        <v>515</v>
      </c>
      <c r="X131" s="1209"/>
      <c r="Y131" s="1209"/>
      <c r="Z131" s="1210"/>
      <c r="AA131" s="1102">
        <v>4613881</v>
      </c>
      <c r="AB131" s="1081"/>
      <c r="AC131" s="1081"/>
      <c r="AD131" s="1081"/>
      <c r="AE131" s="1082"/>
      <c r="AF131" s="1080">
        <v>4611685</v>
      </c>
      <c r="AG131" s="1081"/>
      <c r="AH131" s="1081"/>
      <c r="AI131" s="1081"/>
      <c r="AJ131" s="1082"/>
      <c r="AK131" s="1080">
        <v>4783351</v>
      </c>
      <c r="AL131" s="1081"/>
      <c r="AM131" s="1081"/>
      <c r="AN131" s="1081"/>
      <c r="AO131" s="1082"/>
      <c r="AP131" s="1211"/>
      <c r="AQ131" s="1212"/>
      <c r="AR131" s="1212"/>
      <c r="AS131" s="1212"/>
      <c r="AT131" s="1213"/>
      <c r="AU131" s="286"/>
      <c r="AV131" s="286"/>
      <c r="AW131" s="286"/>
      <c r="AX131" s="1183" t="s">
        <v>516</v>
      </c>
      <c r="AY131" s="1134"/>
      <c r="AZ131" s="1134"/>
      <c r="BA131" s="1134"/>
      <c r="BB131" s="1134"/>
      <c r="BC131" s="1134"/>
      <c r="BD131" s="1134"/>
      <c r="BE131" s="1135"/>
      <c r="BF131" s="1184">
        <v>20.6</v>
      </c>
      <c r="BG131" s="1185"/>
      <c r="BH131" s="1185"/>
      <c r="BI131" s="1185"/>
      <c r="BJ131" s="1185"/>
      <c r="BK131" s="1185"/>
      <c r="BL131" s="1186"/>
      <c r="BM131" s="1184">
        <v>350</v>
      </c>
      <c r="BN131" s="1185"/>
      <c r="BO131" s="1185"/>
      <c r="BP131" s="1185"/>
      <c r="BQ131" s="1185"/>
      <c r="BR131" s="1185"/>
      <c r="BS131" s="1186"/>
      <c r="BT131" s="1187"/>
      <c r="BU131" s="1188"/>
      <c r="BV131" s="1188"/>
      <c r="BW131" s="1188"/>
      <c r="BX131" s="1188"/>
      <c r="BY131" s="1188"/>
      <c r="BZ131" s="118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90" t="s">
        <v>517</v>
      </c>
      <c r="B132" s="1191"/>
      <c r="C132" s="1191"/>
      <c r="D132" s="1191"/>
      <c r="E132" s="1191"/>
      <c r="F132" s="1191"/>
      <c r="G132" s="1191"/>
      <c r="H132" s="1191"/>
      <c r="I132" s="1191"/>
      <c r="J132" s="1191"/>
      <c r="K132" s="1191"/>
      <c r="L132" s="1191"/>
      <c r="M132" s="1191"/>
      <c r="N132" s="1191"/>
      <c r="O132" s="1191"/>
      <c r="P132" s="1191"/>
      <c r="Q132" s="1191"/>
      <c r="R132" s="1191"/>
      <c r="S132" s="1191"/>
      <c r="T132" s="1191"/>
      <c r="U132" s="1191"/>
      <c r="V132" s="1194" t="s">
        <v>518</v>
      </c>
      <c r="W132" s="1194"/>
      <c r="X132" s="1194"/>
      <c r="Y132" s="1194"/>
      <c r="Z132" s="1195"/>
      <c r="AA132" s="1196">
        <v>12.456368080000001</v>
      </c>
      <c r="AB132" s="1197"/>
      <c r="AC132" s="1197"/>
      <c r="AD132" s="1197"/>
      <c r="AE132" s="1198"/>
      <c r="AF132" s="1199">
        <v>11.26479801</v>
      </c>
      <c r="AG132" s="1197"/>
      <c r="AH132" s="1197"/>
      <c r="AI132" s="1197"/>
      <c r="AJ132" s="1198"/>
      <c r="AK132" s="1199">
        <v>8.9168033040000001</v>
      </c>
      <c r="AL132" s="1197"/>
      <c r="AM132" s="1197"/>
      <c r="AN132" s="1197"/>
      <c r="AO132" s="1198"/>
      <c r="AP132" s="1096"/>
      <c r="AQ132" s="1097"/>
      <c r="AR132" s="1097"/>
      <c r="AS132" s="1097"/>
      <c r="AT132" s="1200"/>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92"/>
      <c r="B133" s="1193"/>
      <c r="C133" s="1193"/>
      <c r="D133" s="1193"/>
      <c r="E133" s="1193"/>
      <c r="F133" s="1193"/>
      <c r="G133" s="1193"/>
      <c r="H133" s="1193"/>
      <c r="I133" s="1193"/>
      <c r="J133" s="1193"/>
      <c r="K133" s="1193"/>
      <c r="L133" s="1193"/>
      <c r="M133" s="1193"/>
      <c r="N133" s="1193"/>
      <c r="O133" s="1193"/>
      <c r="P133" s="1193"/>
      <c r="Q133" s="1193"/>
      <c r="R133" s="1193"/>
      <c r="S133" s="1193"/>
      <c r="T133" s="1193"/>
      <c r="U133" s="1193"/>
      <c r="V133" s="1177" t="s">
        <v>519</v>
      </c>
      <c r="W133" s="1177"/>
      <c r="X133" s="1177"/>
      <c r="Y133" s="1177"/>
      <c r="Z133" s="1178"/>
      <c r="AA133" s="1179">
        <v>11.8</v>
      </c>
      <c r="AB133" s="1180"/>
      <c r="AC133" s="1180"/>
      <c r="AD133" s="1180"/>
      <c r="AE133" s="1181"/>
      <c r="AF133" s="1179">
        <v>11.6</v>
      </c>
      <c r="AG133" s="1180"/>
      <c r="AH133" s="1180"/>
      <c r="AI133" s="1180"/>
      <c r="AJ133" s="1181"/>
      <c r="AK133" s="1179">
        <v>10.8</v>
      </c>
      <c r="AL133" s="1180"/>
      <c r="AM133" s="1180"/>
      <c r="AN133" s="1180"/>
      <c r="AO133" s="1181"/>
      <c r="AP133" s="1126"/>
      <c r="AQ133" s="1127"/>
      <c r="AR133" s="1127"/>
      <c r="AS133" s="1127"/>
      <c r="AT133" s="118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f85/T374lS7661JO+PByv+UcTrlToWTFnB0pOG54AOtT/4HMWqRZABPiCXDQWsXn4YHk/9gL9QjT+FHL3oT+BA==" saltValue="SeukoArR51djU0Qwsn70G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520</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0YuweT0DES3kgwJVLzGxfzFR+3KkFLroxdkyU31ZC3v3oNtkvnYuso2ZLi+8WfsAHDxYS1XAXVRDTmRAxEsPvg==" saltValue="jYSpcc2AhTVSuOC3HQYF0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KhEluHc0KWM7IzqG4e8eqj0vQow+T4CmfXrfZN/IpPpm/u/AqAKwyOP661Zwm5/QdNG1NmRhzmJfORppOAy59Q==" saltValue="7af4kOmsopDFy9TVjrBH1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521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522</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4" t="s">
        <v>523</v>
      </c>
      <c r="AP7" s="305"/>
      <c r="AQ7" s="306" t="s">
        <v>524</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5"/>
      <c r="AP8" s="311" t="s">
        <v>525</v>
      </c>
      <c r="AQ8" s="312" t="s">
        <v>526</v>
      </c>
      <c r="AR8" s="313" t="s">
        <v>527</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6" t="s">
        <v>528</v>
      </c>
      <c r="AL9" s="1217"/>
      <c r="AM9" s="1217"/>
      <c r="AN9" s="1218"/>
      <c r="AO9" s="314">
        <v>1935320</v>
      </c>
      <c r="AP9" s="314">
        <v>115617</v>
      </c>
      <c r="AQ9" s="315">
        <v>83474</v>
      </c>
      <c r="AR9" s="316">
        <v>38.5</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6" t="s">
        <v>529</v>
      </c>
      <c r="AL10" s="1217"/>
      <c r="AM10" s="1217"/>
      <c r="AN10" s="1218"/>
      <c r="AO10" s="317">
        <v>1246</v>
      </c>
      <c r="AP10" s="317">
        <v>74</v>
      </c>
      <c r="AQ10" s="318">
        <v>8278</v>
      </c>
      <c r="AR10" s="319">
        <v>-99.1</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6" t="s">
        <v>530</v>
      </c>
      <c r="AL11" s="1217"/>
      <c r="AM11" s="1217"/>
      <c r="AN11" s="1218"/>
      <c r="AO11" s="317" t="s">
        <v>531</v>
      </c>
      <c r="AP11" s="317" t="s">
        <v>531</v>
      </c>
      <c r="AQ11" s="318">
        <v>1520</v>
      </c>
      <c r="AR11" s="319" t="s">
        <v>531</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6" t="s">
        <v>532</v>
      </c>
      <c r="AL12" s="1217"/>
      <c r="AM12" s="1217"/>
      <c r="AN12" s="1218"/>
      <c r="AO12" s="317" t="s">
        <v>531</v>
      </c>
      <c r="AP12" s="317" t="s">
        <v>531</v>
      </c>
      <c r="AQ12" s="318">
        <v>13</v>
      </c>
      <c r="AR12" s="319" t="s">
        <v>531</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6" t="s">
        <v>533</v>
      </c>
      <c r="AL13" s="1217"/>
      <c r="AM13" s="1217"/>
      <c r="AN13" s="1218"/>
      <c r="AO13" s="317">
        <v>125865</v>
      </c>
      <c r="AP13" s="317">
        <v>7519</v>
      </c>
      <c r="AQ13" s="318">
        <v>2948</v>
      </c>
      <c r="AR13" s="319">
        <v>155.1</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6" t="s">
        <v>534</v>
      </c>
      <c r="AL14" s="1217"/>
      <c r="AM14" s="1217"/>
      <c r="AN14" s="1218"/>
      <c r="AO14" s="317">
        <v>16818</v>
      </c>
      <c r="AP14" s="317">
        <v>1005</v>
      </c>
      <c r="AQ14" s="318">
        <v>1798</v>
      </c>
      <c r="AR14" s="319">
        <v>-44.1</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2" t="s">
        <v>535</v>
      </c>
      <c r="AL15" s="1223"/>
      <c r="AM15" s="1223"/>
      <c r="AN15" s="1224"/>
      <c r="AO15" s="317">
        <v>-124644</v>
      </c>
      <c r="AP15" s="317">
        <v>-7446</v>
      </c>
      <c r="AQ15" s="318">
        <v>-6111</v>
      </c>
      <c r="AR15" s="319">
        <v>21.8</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2" t="s">
        <v>190</v>
      </c>
      <c r="AL16" s="1223"/>
      <c r="AM16" s="1223"/>
      <c r="AN16" s="1224"/>
      <c r="AO16" s="317">
        <v>1954605</v>
      </c>
      <c r="AP16" s="317">
        <v>116770</v>
      </c>
      <c r="AQ16" s="318">
        <v>91920</v>
      </c>
      <c r="AR16" s="319">
        <v>27</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536</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537</v>
      </c>
      <c r="AP20" s="326" t="s">
        <v>538</v>
      </c>
      <c r="AQ20" s="327" t="s">
        <v>539</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5" t="s">
        <v>540</v>
      </c>
      <c r="AL21" s="1226"/>
      <c r="AM21" s="1226"/>
      <c r="AN21" s="1227"/>
      <c r="AO21" s="330">
        <v>11.47</v>
      </c>
      <c r="AP21" s="331">
        <v>8.52</v>
      </c>
      <c r="AQ21" s="332">
        <v>2.95</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5" t="s">
        <v>541</v>
      </c>
      <c r="AL22" s="1226"/>
      <c r="AM22" s="1226"/>
      <c r="AN22" s="1227"/>
      <c r="AO22" s="335">
        <v>99.4</v>
      </c>
      <c r="AP22" s="336">
        <v>97.5</v>
      </c>
      <c r="AQ22" s="337">
        <v>1.9</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542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543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544</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4" t="s">
        <v>523</v>
      </c>
      <c r="AP30" s="305"/>
      <c r="AQ30" s="306" t="s">
        <v>524</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5"/>
      <c r="AP31" s="311" t="s">
        <v>525</v>
      </c>
      <c r="AQ31" s="312" t="s">
        <v>526</v>
      </c>
      <c r="AR31" s="313" t="s">
        <v>527</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9" t="s">
        <v>545</v>
      </c>
      <c r="AL32" s="1220"/>
      <c r="AM32" s="1220"/>
      <c r="AN32" s="1221"/>
      <c r="AO32" s="345">
        <v>1237618</v>
      </c>
      <c r="AP32" s="345">
        <v>73936</v>
      </c>
      <c r="AQ32" s="346">
        <v>52518</v>
      </c>
      <c r="AR32" s="347">
        <v>40.799999999999997</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9" t="s">
        <v>546</v>
      </c>
      <c r="AL33" s="1220"/>
      <c r="AM33" s="1220"/>
      <c r="AN33" s="1221"/>
      <c r="AO33" s="345" t="s">
        <v>531</v>
      </c>
      <c r="AP33" s="345" t="s">
        <v>531</v>
      </c>
      <c r="AQ33" s="346" t="s">
        <v>531</v>
      </c>
      <c r="AR33" s="347" t="s">
        <v>531</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9" t="s">
        <v>547</v>
      </c>
      <c r="AL34" s="1220"/>
      <c r="AM34" s="1220"/>
      <c r="AN34" s="1221"/>
      <c r="AO34" s="345" t="s">
        <v>531</v>
      </c>
      <c r="AP34" s="345" t="s">
        <v>531</v>
      </c>
      <c r="AQ34" s="346">
        <v>24</v>
      </c>
      <c r="AR34" s="347" t="s">
        <v>531</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9" t="s">
        <v>548</v>
      </c>
      <c r="AL35" s="1220"/>
      <c r="AM35" s="1220"/>
      <c r="AN35" s="1221"/>
      <c r="AO35" s="345">
        <v>204892</v>
      </c>
      <c r="AP35" s="345">
        <v>12240</v>
      </c>
      <c r="AQ35" s="346">
        <v>18573</v>
      </c>
      <c r="AR35" s="347">
        <v>-34.1</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9" t="s">
        <v>549</v>
      </c>
      <c r="AL36" s="1220"/>
      <c r="AM36" s="1220"/>
      <c r="AN36" s="1221"/>
      <c r="AO36" s="345" t="s">
        <v>531</v>
      </c>
      <c r="AP36" s="345" t="s">
        <v>531</v>
      </c>
      <c r="AQ36" s="346">
        <v>2920</v>
      </c>
      <c r="AR36" s="347" t="s">
        <v>531</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9" t="s">
        <v>550</v>
      </c>
      <c r="AL37" s="1220"/>
      <c r="AM37" s="1220"/>
      <c r="AN37" s="1221"/>
      <c r="AO37" s="345" t="s">
        <v>531</v>
      </c>
      <c r="AP37" s="345" t="s">
        <v>531</v>
      </c>
      <c r="AQ37" s="346">
        <v>483</v>
      </c>
      <c r="AR37" s="347" t="s">
        <v>531</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8" t="s">
        <v>551</v>
      </c>
      <c r="AL38" s="1229"/>
      <c r="AM38" s="1229"/>
      <c r="AN38" s="1230"/>
      <c r="AO38" s="348">
        <v>54</v>
      </c>
      <c r="AP38" s="348">
        <v>3</v>
      </c>
      <c r="AQ38" s="349">
        <v>1</v>
      </c>
      <c r="AR38" s="337">
        <v>200</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8" t="s">
        <v>552</v>
      </c>
      <c r="AL39" s="1229"/>
      <c r="AM39" s="1229"/>
      <c r="AN39" s="1230"/>
      <c r="AO39" s="345">
        <v>-43895</v>
      </c>
      <c r="AP39" s="345">
        <v>-2622</v>
      </c>
      <c r="AQ39" s="346">
        <v>-4335</v>
      </c>
      <c r="AR39" s="347">
        <v>-39.5</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9" t="s">
        <v>553</v>
      </c>
      <c r="AL40" s="1220"/>
      <c r="AM40" s="1220"/>
      <c r="AN40" s="1221"/>
      <c r="AO40" s="345">
        <v>-972147</v>
      </c>
      <c r="AP40" s="345">
        <v>-58077</v>
      </c>
      <c r="AQ40" s="346">
        <v>-49481</v>
      </c>
      <c r="AR40" s="347">
        <v>17.399999999999999</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1" t="s">
        <v>302</v>
      </c>
      <c r="AL41" s="1232"/>
      <c r="AM41" s="1232"/>
      <c r="AN41" s="1233"/>
      <c r="AO41" s="345">
        <v>426522</v>
      </c>
      <c r="AP41" s="345">
        <v>25481</v>
      </c>
      <c r="AQ41" s="346">
        <v>20703</v>
      </c>
      <c r="AR41" s="347">
        <v>23.1</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554</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555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556</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4" t="s">
        <v>523</v>
      </c>
      <c r="AN49" s="1236" t="s">
        <v>557</v>
      </c>
      <c r="AO49" s="1237"/>
      <c r="AP49" s="1237"/>
      <c r="AQ49" s="1237"/>
      <c r="AR49" s="1238"/>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5"/>
      <c r="AN50" s="361" t="s">
        <v>558</v>
      </c>
      <c r="AO50" s="362" t="s">
        <v>559</v>
      </c>
      <c r="AP50" s="363" t="s">
        <v>560</v>
      </c>
      <c r="AQ50" s="364" t="s">
        <v>561</v>
      </c>
      <c r="AR50" s="365" t="s">
        <v>562</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563</v>
      </c>
      <c r="AL51" s="358"/>
      <c r="AM51" s="366">
        <v>1349135</v>
      </c>
      <c r="AN51" s="367">
        <v>73001</v>
      </c>
      <c r="AO51" s="368">
        <v>-50</v>
      </c>
      <c r="AP51" s="369">
        <v>65876</v>
      </c>
      <c r="AQ51" s="370">
        <v>-22.9</v>
      </c>
      <c r="AR51" s="371">
        <v>-27.1</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564</v>
      </c>
      <c r="AM52" s="374">
        <v>879417</v>
      </c>
      <c r="AN52" s="375">
        <v>47585</v>
      </c>
      <c r="AO52" s="376">
        <v>-52.2</v>
      </c>
      <c r="AP52" s="377">
        <v>36484</v>
      </c>
      <c r="AQ52" s="378">
        <v>-17.8</v>
      </c>
      <c r="AR52" s="379">
        <v>-34.4</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565</v>
      </c>
      <c r="AL53" s="358"/>
      <c r="AM53" s="366">
        <v>823020</v>
      </c>
      <c r="AN53" s="367">
        <v>45496</v>
      </c>
      <c r="AO53" s="368">
        <v>-37.700000000000003</v>
      </c>
      <c r="AP53" s="369">
        <v>68468</v>
      </c>
      <c r="AQ53" s="370">
        <v>3.9</v>
      </c>
      <c r="AR53" s="371">
        <v>-41.6</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564</v>
      </c>
      <c r="AM54" s="374">
        <v>446756</v>
      </c>
      <c r="AN54" s="375">
        <v>24696</v>
      </c>
      <c r="AO54" s="376">
        <v>-48.1</v>
      </c>
      <c r="AP54" s="377">
        <v>34140</v>
      </c>
      <c r="AQ54" s="378">
        <v>-6.4</v>
      </c>
      <c r="AR54" s="379">
        <v>-41.7</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566</v>
      </c>
      <c r="AL55" s="358"/>
      <c r="AM55" s="366">
        <v>788477</v>
      </c>
      <c r="AN55" s="367">
        <v>44658</v>
      </c>
      <c r="AO55" s="368">
        <v>-1.8</v>
      </c>
      <c r="AP55" s="369">
        <v>69729</v>
      </c>
      <c r="AQ55" s="370">
        <v>1.8</v>
      </c>
      <c r="AR55" s="371">
        <v>-3.6</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564</v>
      </c>
      <c r="AM56" s="374">
        <v>503384</v>
      </c>
      <c r="AN56" s="375">
        <v>28511</v>
      </c>
      <c r="AO56" s="376">
        <v>15.4</v>
      </c>
      <c r="AP56" s="377">
        <v>38908</v>
      </c>
      <c r="AQ56" s="378">
        <v>14</v>
      </c>
      <c r="AR56" s="379">
        <v>1.4</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567</v>
      </c>
      <c r="AL57" s="358"/>
      <c r="AM57" s="366">
        <v>802727</v>
      </c>
      <c r="AN57" s="367">
        <v>46757</v>
      </c>
      <c r="AO57" s="368">
        <v>4.7</v>
      </c>
      <c r="AP57" s="369">
        <v>74581</v>
      </c>
      <c r="AQ57" s="370">
        <v>7</v>
      </c>
      <c r="AR57" s="371">
        <v>-2.2999999999999998</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564</v>
      </c>
      <c r="AM58" s="374">
        <v>392182</v>
      </c>
      <c r="AN58" s="375">
        <v>22844</v>
      </c>
      <c r="AO58" s="376">
        <v>-19.899999999999999</v>
      </c>
      <c r="AP58" s="377">
        <v>41563</v>
      </c>
      <c r="AQ58" s="378">
        <v>6.8</v>
      </c>
      <c r="AR58" s="379">
        <v>-26.7</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568</v>
      </c>
      <c r="AL59" s="358"/>
      <c r="AM59" s="366">
        <v>882357</v>
      </c>
      <c r="AN59" s="367">
        <v>52713</v>
      </c>
      <c r="AO59" s="368">
        <v>12.7</v>
      </c>
      <c r="AP59" s="369">
        <v>76347</v>
      </c>
      <c r="AQ59" s="370">
        <v>2.4</v>
      </c>
      <c r="AR59" s="371">
        <v>10.3</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564</v>
      </c>
      <c r="AM60" s="374">
        <v>293213</v>
      </c>
      <c r="AN60" s="375">
        <v>17517</v>
      </c>
      <c r="AO60" s="376">
        <v>-23.3</v>
      </c>
      <c r="AP60" s="377">
        <v>41762</v>
      </c>
      <c r="AQ60" s="378">
        <v>0.5</v>
      </c>
      <c r="AR60" s="379">
        <v>-23.8</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569</v>
      </c>
      <c r="AL61" s="380"/>
      <c r="AM61" s="381">
        <v>929143</v>
      </c>
      <c r="AN61" s="382">
        <v>52525</v>
      </c>
      <c r="AO61" s="383">
        <v>-14.4</v>
      </c>
      <c r="AP61" s="384">
        <v>71000</v>
      </c>
      <c r="AQ61" s="385">
        <v>-1.6</v>
      </c>
      <c r="AR61" s="371">
        <v>-12.8</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564</v>
      </c>
      <c r="AM62" s="374">
        <v>502990</v>
      </c>
      <c r="AN62" s="375">
        <v>28231</v>
      </c>
      <c r="AO62" s="376">
        <v>-25.6</v>
      </c>
      <c r="AP62" s="377">
        <v>38571</v>
      </c>
      <c r="AQ62" s="378">
        <v>-0.6</v>
      </c>
      <c r="AR62" s="379">
        <v>-25</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bgq4mpZ/Ym4RE4CVAugcFXX448FLBu+tXbfeRHmP76Rv1uIzNZlUV3PFwMX9hdomQQWTgrZclNaygH0t2UGM2g==" saltValue="IVeT/M/hwNGX7mXIXQC0e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571</v>
      </c>
    </row>
    <row r="120" spans="125:125" ht="13.5" hidden="1" customHeight="1" x14ac:dyDescent="0.2"/>
    <row r="121" spans="125:125" ht="13.5" hidden="1" customHeight="1" x14ac:dyDescent="0.2">
      <c r="DU121" s="292"/>
    </row>
  </sheetData>
  <sheetProtection algorithmName="SHA-512" hashValue="cMe4CM8zSLHF4N8FLOkhRj6aFuraC93uKcQHwQlBsEO3T6DCfYi5pQj4j9pv+FcbXj3eIWdtFS2catgVJ/sekg==" saltValue="6Xk4kwYFIMRJ/CUWd60B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572</v>
      </c>
    </row>
  </sheetData>
  <sheetProtection algorithmName="SHA-512" hashValue="NKBd45x5EUSG71N+ke8uJejCK9ui7pCk2LmYcRuDVXvRnFBXXvfzcqe+gxUEb2ji2r7QsohrMIi2CWD/WkVBIw==" saltValue="abTLushpR5FnqxRVLAvAl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2">
      <c r="B47" s="10"/>
      <c r="C47" s="1239" t="s">
        <v>3</v>
      </c>
      <c r="D47" s="1239"/>
      <c r="E47" s="1240"/>
      <c r="F47" s="11">
        <v>29.75</v>
      </c>
      <c r="G47" s="12">
        <v>17.39</v>
      </c>
      <c r="H47" s="12">
        <v>18.97</v>
      </c>
      <c r="I47" s="12">
        <v>17.079999999999998</v>
      </c>
      <c r="J47" s="13">
        <v>17.87</v>
      </c>
    </row>
    <row r="48" spans="2:10" ht="57.75" customHeight="1" x14ac:dyDescent="0.2">
      <c r="B48" s="14"/>
      <c r="C48" s="1241" t="s">
        <v>4</v>
      </c>
      <c r="D48" s="1241"/>
      <c r="E48" s="1242"/>
      <c r="F48" s="15">
        <v>6.01</v>
      </c>
      <c r="G48" s="16">
        <v>5.58</v>
      </c>
      <c r="H48" s="16">
        <v>4.74</v>
      </c>
      <c r="I48" s="16">
        <v>4.5199999999999996</v>
      </c>
      <c r="J48" s="17">
        <v>5.26</v>
      </c>
    </row>
    <row r="49" spans="2:10" ht="57.75" customHeight="1" thickBot="1" x14ac:dyDescent="0.25">
      <c r="B49" s="18"/>
      <c r="C49" s="1243" t="s">
        <v>5</v>
      </c>
      <c r="D49" s="1243"/>
      <c r="E49" s="1244"/>
      <c r="F49" s="19" t="s">
        <v>578</v>
      </c>
      <c r="G49" s="20" t="s">
        <v>579</v>
      </c>
      <c r="H49" s="20">
        <v>0.59</v>
      </c>
      <c r="I49" s="20" t="s">
        <v>580</v>
      </c>
      <c r="J49" s="21">
        <v>2.23</v>
      </c>
    </row>
    <row r="50" spans="2:10" ht="13.5" customHeight="1" x14ac:dyDescent="0.2"/>
  </sheetData>
  <sheetProtection algorithmName="SHA-512" hashValue="79BFAIw6T0M2F9AW5BqL5hZ/kVMma2Q7ehBVWN9bUBMJDp6W3gkHCpgsv0Jol0nYTPLFdLzKwIpqroI7F5+VAg==" saltValue="I4kjJeRPovwc40MQP+W3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2">
      <c r="A34" s="22"/>
      <c r="B34" s="31"/>
      <c r="C34" s="1251" t="s">
        <v>581</v>
      </c>
      <c r="D34" s="1251"/>
      <c r="E34" s="1252"/>
      <c r="F34" s="32">
        <v>13.54</v>
      </c>
      <c r="G34" s="33">
        <v>14.72</v>
      </c>
      <c r="H34" s="33">
        <v>15.65</v>
      </c>
      <c r="I34" s="33">
        <v>16.59</v>
      </c>
      <c r="J34" s="34">
        <v>15.82</v>
      </c>
      <c r="K34" s="22"/>
      <c r="L34" s="22"/>
      <c r="M34" s="22"/>
      <c r="N34" s="22"/>
      <c r="O34" s="22"/>
      <c r="P34" s="22"/>
    </row>
    <row r="35" spans="1:16" ht="39" customHeight="1" x14ac:dyDescent="0.2">
      <c r="A35" s="22"/>
      <c r="B35" s="35"/>
      <c r="C35" s="1245" t="s">
        <v>582</v>
      </c>
      <c r="D35" s="1246"/>
      <c r="E35" s="1247"/>
      <c r="F35" s="36">
        <v>5.98</v>
      </c>
      <c r="G35" s="37">
        <v>5.56</v>
      </c>
      <c r="H35" s="37">
        <v>4.7300000000000004</v>
      </c>
      <c r="I35" s="37">
        <v>4.51</v>
      </c>
      <c r="J35" s="38">
        <v>5.25</v>
      </c>
      <c r="K35" s="22"/>
      <c r="L35" s="22"/>
      <c r="M35" s="22"/>
      <c r="N35" s="22"/>
      <c r="O35" s="22"/>
      <c r="P35" s="22"/>
    </row>
    <row r="36" spans="1:16" ht="39" customHeight="1" x14ac:dyDescent="0.2">
      <c r="A36" s="22"/>
      <c r="B36" s="35"/>
      <c r="C36" s="1245" t="s">
        <v>583</v>
      </c>
      <c r="D36" s="1246"/>
      <c r="E36" s="1247"/>
      <c r="F36" s="36">
        <v>3.2</v>
      </c>
      <c r="G36" s="37">
        <v>2.14</v>
      </c>
      <c r="H36" s="37">
        <v>1.43</v>
      </c>
      <c r="I36" s="37">
        <v>0.82</v>
      </c>
      <c r="J36" s="38">
        <v>1.01</v>
      </c>
      <c r="K36" s="22"/>
      <c r="L36" s="22"/>
      <c r="M36" s="22"/>
      <c r="N36" s="22"/>
      <c r="O36" s="22"/>
      <c r="P36" s="22"/>
    </row>
    <row r="37" spans="1:16" ht="39" customHeight="1" x14ac:dyDescent="0.2">
      <c r="A37" s="22"/>
      <c r="B37" s="35"/>
      <c r="C37" s="1245" t="s">
        <v>584</v>
      </c>
      <c r="D37" s="1246"/>
      <c r="E37" s="1247"/>
      <c r="F37" s="36">
        <v>1.41</v>
      </c>
      <c r="G37" s="37">
        <v>0.76</v>
      </c>
      <c r="H37" s="37">
        <v>0.3</v>
      </c>
      <c r="I37" s="37">
        <v>0.79</v>
      </c>
      <c r="J37" s="38">
        <v>0.86</v>
      </c>
      <c r="K37" s="22"/>
      <c r="L37" s="22"/>
      <c r="M37" s="22"/>
      <c r="N37" s="22"/>
      <c r="O37" s="22"/>
      <c r="P37" s="22"/>
    </row>
    <row r="38" spans="1:16" ht="39" customHeight="1" x14ac:dyDescent="0.2">
      <c r="A38" s="22"/>
      <c r="B38" s="35"/>
      <c r="C38" s="1245" t="s">
        <v>585</v>
      </c>
      <c r="D38" s="1246"/>
      <c r="E38" s="1247"/>
      <c r="F38" s="36">
        <v>0.02</v>
      </c>
      <c r="G38" s="37">
        <v>0.02</v>
      </c>
      <c r="H38" s="37">
        <v>0.02</v>
      </c>
      <c r="I38" s="37">
        <v>0.02</v>
      </c>
      <c r="J38" s="38">
        <v>0.02</v>
      </c>
      <c r="K38" s="22"/>
      <c r="L38" s="22"/>
      <c r="M38" s="22"/>
      <c r="N38" s="22"/>
      <c r="O38" s="22"/>
      <c r="P38" s="22"/>
    </row>
    <row r="39" spans="1:16" ht="39" customHeight="1" x14ac:dyDescent="0.2">
      <c r="A39" s="22"/>
      <c r="B39" s="35"/>
      <c r="C39" s="1245" t="s">
        <v>586</v>
      </c>
      <c r="D39" s="1246"/>
      <c r="E39" s="1247"/>
      <c r="F39" s="36">
        <v>0</v>
      </c>
      <c r="G39" s="37">
        <v>0.01</v>
      </c>
      <c r="H39" s="37">
        <v>0</v>
      </c>
      <c r="I39" s="37">
        <v>0</v>
      </c>
      <c r="J39" s="38">
        <v>0</v>
      </c>
      <c r="K39" s="22"/>
      <c r="L39" s="22"/>
      <c r="M39" s="22"/>
      <c r="N39" s="22"/>
      <c r="O39" s="22"/>
      <c r="P39" s="22"/>
    </row>
    <row r="40" spans="1:16" ht="39" customHeight="1" x14ac:dyDescent="0.2">
      <c r="A40" s="22"/>
      <c r="B40" s="35"/>
      <c r="C40" s="1245" t="s">
        <v>587</v>
      </c>
      <c r="D40" s="1246"/>
      <c r="E40" s="1247"/>
      <c r="F40" s="36">
        <v>0</v>
      </c>
      <c r="G40" s="37">
        <v>0</v>
      </c>
      <c r="H40" s="37">
        <v>0</v>
      </c>
      <c r="I40" s="37">
        <v>0</v>
      </c>
      <c r="J40" s="38">
        <v>0</v>
      </c>
      <c r="K40" s="22"/>
      <c r="L40" s="22"/>
      <c r="M40" s="22"/>
      <c r="N40" s="22"/>
      <c r="O40" s="22"/>
      <c r="P40" s="22"/>
    </row>
    <row r="41" spans="1:16" ht="39" customHeight="1" x14ac:dyDescent="0.2">
      <c r="A41" s="22"/>
      <c r="B41" s="35"/>
      <c r="C41" s="1245" t="s">
        <v>588</v>
      </c>
      <c r="D41" s="1246"/>
      <c r="E41" s="1247"/>
      <c r="F41" s="36">
        <v>0.02</v>
      </c>
      <c r="G41" s="37">
        <v>0.01</v>
      </c>
      <c r="H41" s="37">
        <v>0</v>
      </c>
      <c r="I41" s="37">
        <v>0</v>
      </c>
      <c r="J41" s="38">
        <v>0</v>
      </c>
      <c r="K41" s="22"/>
      <c r="L41" s="22"/>
      <c r="M41" s="22"/>
      <c r="N41" s="22"/>
      <c r="O41" s="22"/>
      <c r="P41" s="22"/>
    </row>
    <row r="42" spans="1:16" ht="39" customHeight="1" x14ac:dyDescent="0.2">
      <c r="A42" s="22"/>
      <c r="B42" s="39"/>
      <c r="C42" s="1245" t="s">
        <v>589</v>
      </c>
      <c r="D42" s="1246"/>
      <c r="E42" s="1247"/>
      <c r="F42" s="36" t="s">
        <v>531</v>
      </c>
      <c r="G42" s="37" t="s">
        <v>531</v>
      </c>
      <c r="H42" s="37" t="s">
        <v>531</v>
      </c>
      <c r="I42" s="37" t="s">
        <v>531</v>
      </c>
      <c r="J42" s="38" t="s">
        <v>531</v>
      </c>
      <c r="K42" s="22"/>
      <c r="L42" s="22"/>
      <c r="M42" s="22"/>
      <c r="N42" s="22"/>
      <c r="O42" s="22"/>
      <c r="P42" s="22"/>
    </row>
    <row r="43" spans="1:16" ht="39" customHeight="1" thickBot="1" x14ac:dyDescent="0.25">
      <c r="A43" s="22"/>
      <c r="B43" s="40"/>
      <c r="C43" s="1248" t="s">
        <v>590</v>
      </c>
      <c r="D43" s="1249"/>
      <c r="E43" s="1250"/>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1GAsjd77n0M96s/2E/nJThqcbfeXJ6lnvy37iQ8PUdY0IVvj8rog7C5I3086SyeKHhjz8YOebFO/cPEgCHv0dA==" saltValue="OE1lOaxG78GxpxAiigKQ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2">
      <c r="A45" s="48"/>
      <c r="B45" s="1253" t="s">
        <v>11</v>
      </c>
      <c r="C45" s="1254"/>
      <c r="D45" s="58"/>
      <c r="E45" s="1259" t="s">
        <v>12</v>
      </c>
      <c r="F45" s="1259"/>
      <c r="G45" s="1259"/>
      <c r="H45" s="1259"/>
      <c r="I45" s="1259"/>
      <c r="J45" s="1260"/>
      <c r="K45" s="59">
        <v>1207</v>
      </c>
      <c r="L45" s="60">
        <v>1190</v>
      </c>
      <c r="M45" s="60">
        <v>1248</v>
      </c>
      <c r="N45" s="60">
        <v>1232</v>
      </c>
      <c r="O45" s="61">
        <v>1238</v>
      </c>
      <c r="P45" s="48"/>
      <c r="Q45" s="48"/>
      <c r="R45" s="48"/>
      <c r="S45" s="48"/>
      <c r="T45" s="48"/>
      <c r="U45" s="48"/>
    </row>
    <row r="46" spans="1:21" ht="30.75" customHeight="1" x14ac:dyDescent="0.2">
      <c r="A46" s="48"/>
      <c r="B46" s="1255"/>
      <c r="C46" s="1256"/>
      <c r="D46" s="62"/>
      <c r="E46" s="1261" t="s">
        <v>13</v>
      </c>
      <c r="F46" s="1261"/>
      <c r="G46" s="1261"/>
      <c r="H46" s="1261"/>
      <c r="I46" s="1261"/>
      <c r="J46" s="1262"/>
      <c r="K46" s="63" t="s">
        <v>531</v>
      </c>
      <c r="L46" s="64" t="s">
        <v>531</v>
      </c>
      <c r="M46" s="64" t="s">
        <v>531</v>
      </c>
      <c r="N46" s="64" t="s">
        <v>531</v>
      </c>
      <c r="O46" s="65" t="s">
        <v>531</v>
      </c>
      <c r="P46" s="48"/>
      <c r="Q46" s="48"/>
      <c r="R46" s="48"/>
      <c r="S46" s="48"/>
      <c r="T46" s="48"/>
      <c r="U46" s="48"/>
    </row>
    <row r="47" spans="1:21" ht="30.75" customHeight="1" x14ac:dyDescent="0.2">
      <c r="A47" s="48"/>
      <c r="B47" s="1255"/>
      <c r="C47" s="1256"/>
      <c r="D47" s="62"/>
      <c r="E47" s="1261" t="s">
        <v>14</v>
      </c>
      <c r="F47" s="1261"/>
      <c r="G47" s="1261"/>
      <c r="H47" s="1261"/>
      <c r="I47" s="1261"/>
      <c r="J47" s="1262"/>
      <c r="K47" s="63" t="s">
        <v>531</v>
      </c>
      <c r="L47" s="64" t="s">
        <v>531</v>
      </c>
      <c r="M47" s="64" t="s">
        <v>531</v>
      </c>
      <c r="N47" s="64" t="s">
        <v>531</v>
      </c>
      <c r="O47" s="65" t="s">
        <v>531</v>
      </c>
      <c r="P47" s="48"/>
      <c r="Q47" s="48"/>
      <c r="R47" s="48"/>
      <c r="S47" s="48"/>
      <c r="T47" s="48"/>
      <c r="U47" s="48"/>
    </row>
    <row r="48" spans="1:21" ht="30.75" customHeight="1" x14ac:dyDescent="0.2">
      <c r="A48" s="48"/>
      <c r="B48" s="1255"/>
      <c r="C48" s="1256"/>
      <c r="D48" s="62"/>
      <c r="E48" s="1261" t="s">
        <v>15</v>
      </c>
      <c r="F48" s="1261"/>
      <c r="G48" s="1261"/>
      <c r="H48" s="1261"/>
      <c r="I48" s="1261"/>
      <c r="J48" s="1262"/>
      <c r="K48" s="63">
        <v>310</v>
      </c>
      <c r="L48" s="64">
        <v>303</v>
      </c>
      <c r="M48" s="64">
        <v>300</v>
      </c>
      <c r="N48" s="64">
        <v>298</v>
      </c>
      <c r="O48" s="65">
        <v>205</v>
      </c>
      <c r="P48" s="48"/>
      <c r="Q48" s="48"/>
      <c r="R48" s="48"/>
      <c r="S48" s="48"/>
      <c r="T48" s="48"/>
      <c r="U48" s="48"/>
    </row>
    <row r="49" spans="1:21" ht="30.75" customHeight="1" x14ac:dyDescent="0.2">
      <c r="A49" s="48"/>
      <c r="B49" s="1255"/>
      <c r="C49" s="1256"/>
      <c r="D49" s="62"/>
      <c r="E49" s="1261" t="s">
        <v>16</v>
      </c>
      <c r="F49" s="1261"/>
      <c r="G49" s="1261"/>
      <c r="H49" s="1261"/>
      <c r="I49" s="1261"/>
      <c r="J49" s="1262"/>
      <c r="K49" s="63" t="s">
        <v>531</v>
      </c>
      <c r="L49" s="64" t="s">
        <v>531</v>
      </c>
      <c r="M49" s="64" t="s">
        <v>531</v>
      </c>
      <c r="N49" s="64" t="s">
        <v>531</v>
      </c>
      <c r="O49" s="65" t="s">
        <v>531</v>
      </c>
      <c r="P49" s="48"/>
      <c r="Q49" s="48"/>
      <c r="R49" s="48"/>
      <c r="S49" s="48"/>
      <c r="T49" s="48"/>
      <c r="U49" s="48"/>
    </row>
    <row r="50" spans="1:21" ht="30.75" customHeight="1" x14ac:dyDescent="0.2">
      <c r="A50" s="48"/>
      <c r="B50" s="1255"/>
      <c r="C50" s="1256"/>
      <c r="D50" s="62"/>
      <c r="E50" s="1261" t="s">
        <v>17</v>
      </c>
      <c r="F50" s="1261"/>
      <c r="G50" s="1261"/>
      <c r="H50" s="1261"/>
      <c r="I50" s="1261"/>
      <c r="J50" s="1262"/>
      <c r="K50" s="63">
        <v>3</v>
      </c>
      <c r="L50" s="64">
        <v>2</v>
      </c>
      <c r="M50" s="64">
        <v>2</v>
      </c>
      <c r="N50" s="64">
        <v>0</v>
      </c>
      <c r="O50" s="65" t="s">
        <v>531</v>
      </c>
      <c r="P50" s="48"/>
      <c r="Q50" s="48"/>
      <c r="R50" s="48"/>
      <c r="S50" s="48"/>
      <c r="T50" s="48"/>
      <c r="U50" s="48"/>
    </row>
    <row r="51" spans="1:21" ht="30.75" customHeight="1" x14ac:dyDescent="0.2">
      <c r="A51" s="48"/>
      <c r="B51" s="1257"/>
      <c r="C51" s="1258"/>
      <c r="D51" s="66"/>
      <c r="E51" s="1261" t="s">
        <v>18</v>
      </c>
      <c r="F51" s="1261"/>
      <c r="G51" s="1261"/>
      <c r="H51" s="1261"/>
      <c r="I51" s="1261"/>
      <c r="J51" s="1262"/>
      <c r="K51" s="63">
        <v>0</v>
      </c>
      <c r="L51" s="64">
        <v>0</v>
      </c>
      <c r="M51" s="64">
        <v>0</v>
      </c>
      <c r="N51" s="64">
        <v>0</v>
      </c>
      <c r="O51" s="65">
        <v>0</v>
      </c>
      <c r="P51" s="48"/>
      <c r="Q51" s="48"/>
      <c r="R51" s="48"/>
      <c r="S51" s="48"/>
      <c r="T51" s="48"/>
      <c r="U51" s="48"/>
    </row>
    <row r="52" spans="1:21" ht="30.75" customHeight="1" x14ac:dyDescent="0.2">
      <c r="A52" s="48"/>
      <c r="B52" s="1263" t="s">
        <v>19</v>
      </c>
      <c r="C52" s="1264"/>
      <c r="D52" s="66"/>
      <c r="E52" s="1261" t="s">
        <v>20</v>
      </c>
      <c r="F52" s="1261"/>
      <c r="G52" s="1261"/>
      <c r="H52" s="1261"/>
      <c r="I52" s="1261"/>
      <c r="J52" s="1262"/>
      <c r="K52" s="63">
        <v>964</v>
      </c>
      <c r="L52" s="64">
        <v>972</v>
      </c>
      <c r="M52" s="64">
        <v>974</v>
      </c>
      <c r="N52" s="64">
        <v>1011</v>
      </c>
      <c r="O52" s="65">
        <v>1016</v>
      </c>
      <c r="P52" s="48"/>
      <c r="Q52" s="48"/>
      <c r="R52" s="48"/>
      <c r="S52" s="48"/>
      <c r="T52" s="48"/>
      <c r="U52" s="48"/>
    </row>
    <row r="53" spans="1:21" ht="30.75" customHeight="1" thickBot="1" x14ac:dyDescent="0.25">
      <c r="A53" s="48"/>
      <c r="B53" s="1265" t="s">
        <v>21</v>
      </c>
      <c r="C53" s="1266"/>
      <c r="D53" s="67"/>
      <c r="E53" s="1267" t="s">
        <v>22</v>
      </c>
      <c r="F53" s="1267"/>
      <c r="G53" s="1267"/>
      <c r="H53" s="1267"/>
      <c r="I53" s="1267"/>
      <c r="J53" s="1268"/>
      <c r="K53" s="68">
        <v>556</v>
      </c>
      <c r="L53" s="69">
        <v>523</v>
      </c>
      <c r="M53" s="69">
        <v>576</v>
      </c>
      <c r="N53" s="69">
        <v>519</v>
      </c>
      <c r="O53" s="70">
        <v>427</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591</v>
      </c>
      <c r="P55" s="48"/>
      <c r="Q55" s="48"/>
      <c r="R55" s="48"/>
      <c r="S55" s="48"/>
      <c r="T55" s="48"/>
      <c r="U55" s="48"/>
    </row>
    <row r="56" spans="1:21" ht="31.5" customHeight="1" thickBot="1" x14ac:dyDescent="0.25">
      <c r="A56" s="48"/>
      <c r="B56" s="76"/>
      <c r="C56" s="77"/>
      <c r="D56" s="77"/>
      <c r="E56" s="78"/>
      <c r="F56" s="78"/>
      <c r="G56" s="78"/>
      <c r="H56" s="78"/>
      <c r="I56" s="78"/>
      <c r="J56" s="79" t="s">
        <v>2</v>
      </c>
      <c r="K56" s="80" t="s">
        <v>592</v>
      </c>
      <c r="L56" s="81" t="s">
        <v>593</v>
      </c>
      <c r="M56" s="81" t="s">
        <v>594</v>
      </c>
      <c r="N56" s="81" t="s">
        <v>595</v>
      </c>
      <c r="O56" s="82" t="s">
        <v>596</v>
      </c>
      <c r="P56" s="48"/>
      <c r="Q56" s="48"/>
      <c r="R56" s="48"/>
      <c r="S56" s="48"/>
      <c r="T56" s="48"/>
      <c r="U56" s="48"/>
    </row>
    <row r="57" spans="1:21" ht="31.5" customHeight="1" x14ac:dyDescent="0.2">
      <c r="B57" s="1269" t="s">
        <v>25</v>
      </c>
      <c r="C57" s="1270"/>
      <c r="D57" s="1273" t="s">
        <v>26</v>
      </c>
      <c r="E57" s="1274"/>
      <c r="F57" s="1274"/>
      <c r="G57" s="1274"/>
      <c r="H57" s="1274"/>
      <c r="I57" s="1274"/>
      <c r="J57" s="1275"/>
      <c r="K57" s="83"/>
      <c r="L57" s="84"/>
      <c r="M57" s="84"/>
      <c r="N57" s="84"/>
      <c r="O57" s="85"/>
    </row>
    <row r="58" spans="1:21" ht="31.5" customHeight="1" thickBot="1" x14ac:dyDescent="0.25">
      <c r="B58" s="1271"/>
      <c r="C58" s="1272"/>
      <c r="D58" s="1276" t="s">
        <v>27</v>
      </c>
      <c r="E58" s="1277"/>
      <c r="F58" s="1277"/>
      <c r="G58" s="1277"/>
      <c r="H58" s="1277"/>
      <c r="I58" s="1277"/>
      <c r="J58" s="1278"/>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ME+gyAkpmmpEhgKN0AGCdptdBF0Hf4fteFE++HAY1A9EMiE8Gv9ds55L68hgyc6K29iBczQC4l+B2f/84sbaw==" saltValue="gLMRAzFFOcHtDlW0ILmAC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573</v>
      </c>
      <c r="J40" s="100" t="s">
        <v>574</v>
      </c>
      <c r="K40" s="100" t="s">
        <v>575</v>
      </c>
      <c r="L40" s="100" t="s">
        <v>576</v>
      </c>
      <c r="M40" s="101" t="s">
        <v>577</v>
      </c>
    </row>
    <row r="41" spans="2:13" ht="27.75" customHeight="1" x14ac:dyDescent="0.2">
      <c r="B41" s="1279" t="s">
        <v>30</v>
      </c>
      <c r="C41" s="1280"/>
      <c r="D41" s="102"/>
      <c r="E41" s="1285" t="s">
        <v>31</v>
      </c>
      <c r="F41" s="1285"/>
      <c r="G41" s="1285"/>
      <c r="H41" s="1286"/>
      <c r="I41" s="103">
        <v>11804</v>
      </c>
      <c r="J41" s="104">
        <v>11659</v>
      </c>
      <c r="K41" s="104">
        <v>11574</v>
      </c>
      <c r="L41" s="104">
        <v>11151</v>
      </c>
      <c r="M41" s="105">
        <v>10648</v>
      </c>
    </row>
    <row r="42" spans="2:13" ht="27.75" customHeight="1" x14ac:dyDescent="0.2">
      <c r="B42" s="1281"/>
      <c r="C42" s="1282"/>
      <c r="D42" s="106"/>
      <c r="E42" s="1287" t="s">
        <v>32</v>
      </c>
      <c r="F42" s="1287"/>
      <c r="G42" s="1287"/>
      <c r="H42" s="1288"/>
      <c r="I42" s="107">
        <v>3</v>
      </c>
      <c r="J42" s="108">
        <v>2</v>
      </c>
      <c r="K42" s="108">
        <v>2</v>
      </c>
      <c r="L42" s="108">
        <v>0</v>
      </c>
      <c r="M42" s="109" t="s">
        <v>531</v>
      </c>
    </row>
    <row r="43" spans="2:13" ht="27.75" customHeight="1" x14ac:dyDescent="0.2">
      <c r="B43" s="1281"/>
      <c r="C43" s="1282"/>
      <c r="D43" s="106"/>
      <c r="E43" s="1287" t="s">
        <v>33</v>
      </c>
      <c r="F43" s="1287"/>
      <c r="G43" s="1287"/>
      <c r="H43" s="1288"/>
      <c r="I43" s="107">
        <v>3335</v>
      </c>
      <c r="J43" s="108">
        <v>3066</v>
      </c>
      <c r="K43" s="108">
        <v>2812</v>
      </c>
      <c r="L43" s="108">
        <v>2715</v>
      </c>
      <c r="M43" s="109">
        <v>2565</v>
      </c>
    </row>
    <row r="44" spans="2:13" ht="27.75" customHeight="1" x14ac:dyDescent="0.2">
      <c r="B44" s="1281"/>
      <c r="C44" s="1282"/>
      <c r="D44" s="106"/>
      <c r="E44" s="1287" t="s">
        <v>34</v>
      </c>
      <c r="F44" s="1287"/>
      <c r="G44" s="1287"/>
      <c r="H44" s="1288"/>
      <c r="I44" s="107" t="s">
        <v>531</v>
      </c>
      <c r="J44" s="108" t="s">
        <v>531</v>
      </c>
      <c r="K44" s="108" t="s">
        <v>531</v>
      </c>
      <c r="L44" s="108" t="s">
        <v>531</v>
      </c>
      <c r="M44" s="109" t="s">
        <v>531</v>
      </c>
    </row>
    <row r="45" spans="2:13" ht="27.75" customHeight="1" x14ac:dyDescent="0.2">
      <c r="B45" s="1281"/>
      <c r="C45" s="1282"/>
      <c r="D45" s="106"/>
      <c r="E45" s="1287" t="s">
        <v>35</v>
      </c>
      <c r="F45" s="1287"/>
      <c r="G45" s="1287"/>
      <c r="H45" s="1288"/>
      <c r="I45" s="107">
        <v>2364</v>
      </c>
      <c r="J45" s="108">
        <v>2344</v>
      </c>
      <c r="K45" s="108">
        <v>2264</v>
      </c>
      <c r="L45" s="108">
        <v>2293</v>
      </c>
      <c r="M45" s="109">
        <v>2308</v>
      </c>
    </row>
    <row r="46" spans="2:13" ht="27.75" customHeight="1" x14ac:dyDescent="0.2">
      <c r="B46" s="1281"/>
      <c r="C46" s="1282"/>
      <c r="D46" s="110"/>
      <c r="E46" s="1287" t="s">
        <v>36</v>
      </c>
      <c r="F46" s="1287"/>
      <c r="G46" s="1287"/>
      <c r="H46" s="1288"/>
      <c r="I46" s="107" t="s">
        <v>531</v>
      </c>
      <c r="J46" s="108" t="s">
        <v>531</v>
      </c>
      <c r="K46" s="108" t="s">
        <v>531</v>
      </c>
      <c r="L46" s="108" t="s">
        <v>531</v>
      </c>
      <c r="M46" s="109" t="s">
        <v>531</v>
      </c>
    </row>
    <row r="47" spans="2:13" ht="27.75" customHeight="1" x14ac:dyDescent="0.2">
      <c r="B47" s="1281"/>
      <c r="C47" s="1282"/>
      <c r="D47" s="111"/>
      <c r="E47" s="1289" t="s">
        <v>37</v>
      </c>
      <c r="F47" s="1290"/>
      <c r="G47" s="1290"/>
      <c r="H47" s="1291"/>
      <c r="I47" s="107" t="s">
        <v>531</v>
      </c>
      <c r="J47" s="108" t="s">
        <v>531</v>
      </c>
      <c r="K47" s="108" t="s">
        <v>531</v>
      </c>
      <c r="L47" s="108" t="s">
        <v>531</v>
      </c>
      <c r="M47" s="109" t="s">
        <v>531</v>
      </c>
    </row>
    <row r="48" spans="2:13" ht="27.75" customHeight="1" x14ac:dyDescent="0.2">
      <c r="B48" s="1281"/>
      <c r="C48" s="1282"/>
      <c r="D48" s="106"/>
      <c r="E48" s="1287" t="s">
        <v>38</v>
      </c>
      <c r="F48" s="1287"/>
      <c r="G48" s="1287"/>
      <c r="H48" s="1288"/>
      <c r="I48" s="107" t="s">
        <v>531</v>
      </c>
      <c r="J48" s="108" t="s">
        <v>531</v>
      </c>
      <c r="K48" s="108" t="s">
        <v>531</v>
      </c>
      <c r="L48" s="108" t="s">
        <v>531</v>
      </c>
      <c r="M48" s="109" t="s">
        <v>531</v>
      </c>
    </row>
    <row r="49" spans="2:13" ht="27.75" customHeight="1" x14ac:dyDescent="0.2">
      <c r="B49" s="1283"/>
      <c r="C49" s="1284"/>
      <c r="D49" s="106"/>
      <c r="E49" s="1287" t="s">
        <v>39</v>
      </c>
      <c r="F49" s="1287"/>
      <c r="G49" s="1287"/>
      <c r="H49" s="1288"/>
      <c r="I49" s="107" t="s">
        <v>531</v>
      </c>
      <c r="J49" s="108" t="s">
        <v>531</v>
      </c>
      <c r="K49" s="108" t="s">
        <v>531</v>
      </c>
      <c r="L49" s="108" t="s">
        <v>531</v>
      </c>
      <c r="M49" s="109" t="s">
        <v>531</v>
      </c>
    </row>
    <row r="50" spans="2:13" ht="27.75" customHeight="1" x14ac:dyDescent="0.2">
      <c r="B50" s="1292" t="s">
        <v>40</v>
      </c>
      <c r="C50" s="1293"/>
      <c r="D50" s="112"/>
      <c r="E50" s="1287" t="s">
        <v>41</v>
      </c>
      <c r="F50" s="1287"/>
      <c r="G50" s="1287"/>
      <c r="H50" s="1288"/>
      <c r="I50" s="107">
        <v>4326</v>
      </c>
      <c r="J50" s="108">
        <v>3744</v>
      </c>
      <c r="K50" s="108">
        <v>3773</v>
      </c>
      <c r="L50" s="108">
        <v>3703</v>
      </c>
      <c r="M50" s="109">
        <v>3851</v>
      </c>
    </row>
    <row r="51" spans="2:13" ht="27.75" customHeight="1" x14ac:dyDescent="0.2">
      <c r="B51" s="1281"/>
      <c r="C51" s="1282"/>
      <c r="D51" s="106"/>
      <c r="E51" s="1287" t="s">
        <v>42</v>
      </c>
      <c r="F51" s="1287"/>
      <c r="G51" s="1287"/>
      <c r="H51" s="1288"/>
      <c r="I51" s="107">
        <v>632</v>
      </c>
      <c r="J51" s="108">
        <v>532</v>
      </c>
      <c r="K51" s="108">
        <v>533</v>
      </c>
      <c r="L51" s="108">
        <v>479</v>
      </c>
      <c r="M51" s="109">
        <v>420</v>
      </c>
    </row>
    <row r="52" spans="2:13" ht="27.75" customHeight="1" x14ac:dyDescent="0.2">
      <c r="B52" s="1283"/>
      <c r="C52" s="1284"/>
      <c r="D52" s="106"/>
      <c r="E52" s="1287" t="s">
        <v>43</v>
      </c>
      <c r="F52" s="1287"/>
      <c r="G52" s="1287"/>
      <c r="H52" s="1288"/>
      <c r="I52" s="107">
        <v>10591</v>
      </c>
      <c r="J52" s="108">
        <v>10430</v>
      </c>
      <c r="K52" s="108">
        <v>10524</v>
      </c>
      <c r="L52" s="108">
        <v>10497</v>
      </c>
      <c r="M52" s="109">
        <v>10261</v>
      </c>
    </row>
    <row r="53" spans="2:13" ht="27.75" customHeight="1" thickBot="1" x14ac:dyDescent="0.25">
      <c r="B53" s="1294" t="s">
        <v>44</v>
      </c>
      <c r="C53" s="1295"/>
      <c r="D53" s="113"/>
      <c r="E53" s="1296" t="s">
        <v>45</v>
      </c>
      <c r="F53" s="1296"/>
      <c r="G53" s="1296"/>
      <c r="H53" s="1297"/>
      <c r="I53" s="114">
        <v>1956</v>
      </c>
      <c r="J53" s="115">
        <v>2364</v>
      </c>
      <c r="K53" s="115">
        <v>1822</v>
      </c>
      <c r="L53" s="115">
        <v>1479</v>
      </c>
      <c r="M53" s="116">
        <v>989</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ay6O/4mlIkkK3qGFGB+1DBecf7x1+347HfW0PWyTbW19zbhiX0Oc8zW2xxAr9oziTtgEQNKq12bwKefA6hBY7A==" saltValue="n3s4vXm5r4mGfjU1/8UyK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63" sqref="H63"/>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575</v>
      </c>
      <c r="G54" s="125" t="s">
        <v>576</v>
      </c>
      <c r="H54" s="126" t="s">
        <v>577</v>
      </c>
    </row>
    <row r="55" spans="2:8" ht="52.5" customHeight="1" x14ac:dyDescent="0.2">
      <c r="B55" s="127"/>
      <c r="C55" s="1306" t="s">
        <v>48</v>
      </c>
      <c r="D55" s="1306"/>
      <c r="E55" s="1307"/>
      <c r="F55" s="128">
        <v>1049</v>
      </c>
      <c r="G55" s="128">
        <v>951</v>
      </c>
      <c r="H55" s="129">
        <v>1028</v>
      </c>
    </row>
    <row r="56" spans="2:8" ht="52.5" customHeight="1" x14ac:dyDescent="0.2">
      <c r="B56" s="130"/>
      <c r="C56" s="1308" t="s">
        <v>49</v>
      </c>
      <c r="D56" s="1308"/>
      <c r="E56" s="1309"/>
      <c r="F56" s="131">
        <v>387</v>
      </c>
      <c r="G56" s="131">
        <v>388</v>
      </c>
      <c r="H56" s="132">
        <v>388</v>
      </c>
    </row>
    <row r="57" spans="2:8" ht="53.25" customHeight="1" x14ac:dyDescent="0.2">
      <c r="B57" s="130"/>
      <c r="C57" s="1310" t="s">
        <v>50</v>
      </c>
      <c r="D57" s="1310"/>
      <c r="E57" s="1311"/>
      <c r="F57" s="133">
        <v>1859</v>
      </c>
      <c r="G57" s="133">
        <v>1911</v>
      </c>
      <c r="H57" s="134">
        <v>1979</v>
      </c>
    </row>
    <row r="58" spans="2:8" ht="45.75" customHeight="1" x14ac:dyDescent="0.2">
      <c r="B58" s="135"/>
      <c r="C58" s="1298" t="s">
        <v>608</v>
      </c>
      <c r="D58" s="1299"/>
      <c r="E58" s="1300"/>
      <c r="F58" s="136">
        <v>659</v>
      </c>
      <c r="G58" s="136">
        <v>669</v>
      </c>
      <c r="H58" s="137">
        <v>683</v>
      </c>
    </row>
    <row r="59" spans="2:8" ht="45.75" customHeight="1" x14ac:dyDescent="0.2">
      <c r="B59" s="135"/>
      <c r="C59" s="1298" t="s">
        <v>609</v>
      </c>
      <c r="D59" s="1299"/>
      <c r="E59" s="1300"/>
      <c r="F59" s="136">
        <v>604</v>
      </c>
      <c r="G59" s="136">
        <v>607</v>
      </c>
      <c r="H59" s="137">
        <v>604</v>
      </c>
    </row>
    <row r="60" spans="2:8" ht="45.75" customHeight="1" x14ac:dyDescent="0.2">
      <c r="B60" s="135"/>
      <c r="C60" s="1298" t="s">
        <v>610</v>
      </c>
      <c r="D60" s="1299"/>
      <c r="E60" s="1300"/>
      <c r="F60" s="136">
        <v>322</v>
      </c>
      <c r="G60" s="136">
        <v>322</v>
      </c>
      <c r="H60" s="137">
        <v>322</v>
      </c>
    </row>
    <row r="61" spans="2:8" ht="45.75" customHeight="1" x14ac:dyDescent="0.2">
      <c r="B61" s="135"/>
      <c r="C61" s="1298" t="s">
        <v>611</v>
      </c>
      <c r="D61" s="1299"/>
      <c r="E61" s="1300"/>
      <c r="F61" s="136">
        <v>96</v>
      </c>
      <c r="G61" s="136">
        <v>136</v>
      </c>
      <c r="H61" s="137">
        <v>192</v>
      </c>
    </row>
    <row r="62" spans="2:8" ht="45.75" customHeight="1" thickBot="1" x14ac:dyDescent="0.25">
      <c r="B62" s="138"/>
      <c r="C62" s="1301" t="s">
        <v>612</v>
      </c>
      <c r="D62" s="1302"/>
      <c r="E62" s="1303"/>
      <c r="F62" s="139">
        <v>100</v>
      </c>
      <c r="G62" s="139">
        <v>100</v>
      </c>
      <c r="H62" s="140">
        <v>101</v>
      </c>
    </row>
    <row r="63" spans="2:8" ht="52.5" customHeight="1" thickBot="1" x14ac:dyDescent="0.25">
      <c r="B63" s="141"/>
      <c r="C63" s="1304" t="s">
        <v>51</v>
      </c>
      <c r="D63" s="1304"/>
      <c r="E63" s="1305"/>
      <c r="F63" s="142">
        <v>3295</v>
      </c>
      <c r="G63" s="142">
        <v>3250</v>
      </c>
      <c r="H63" s="143">
        <v>3395</v>
      </c>
    </row>
    <row r="64" spans="2:8" ht="15" customHeight="1" x14ac:dyDescent="0.2"/>
  </sheetData>
  <sheetProtection algorithmName="SHA-512" hashValue="fjx90QWDDoC5SNjqdVVekB/THAYFAAetT/CvcLcBeP+bltCRINVkyE7ChircGWDGxRiIcISr32ju0VMYrD4dIw==" saltValue="eA8WETJ1Lak/n0/ZMbKN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CJ16" sqref="CJ16"/>
    </sheetView>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615</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615</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616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617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2" t="s">
        <v>618</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ht="13.2" x14ac:dyDescent="0.2">
      <c r="B44" s="397"/>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ht="13.2" x14ac:dyDescent="0.2">
      <c r="B45" s="397"/>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ht="13.2" x14ac:dyDescent="0.2">
      <c r="B46" s="397"/>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ht="13.2" x14ac:dyDescent="0.2">
      <c r="B47" s="397"/>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619</v>
      </c>
    </row>
    <row r="50" spans="1:109" ht="13.2" x14ac:dyDescent="0.2">
      <c r="B50" s="397"/>
      <c r="G50" s="1321"/>
      <c r="H50" s="1321"/>
      <c r="I50" s="1321"/>
      <c r="J50" s="1321"/>
      <c r="K50" s="407"/>
      <c r="L50" s="407"/>
      <c r="M50" s="408"/>
      <c r="N50" s="408"/>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573</v>
      </c>
      <c r="BQ50" s="1325"/>
      <c r="BR50" s="1325"/>
      <c r="BS50" s="1325"/>
      <c r="BT50" s="1325"/>
      <c r="BU50" s="1325"/>
      <c r="BV50" s="1325"/>
      <c r="BW50" s="1325"/>
      <c r="BX50" s="1325" t="s">
        <v>574</v>
      </c>
      <c r="BY50" s="1325"/>
      <c r="BZ50" s="1325"/>
      <c r="CA50" s="1325"/>
      <c r="CB50" s="1325"/>
      <c r="CC50" s="1325"/>
      <c r="CD50" s="1325"/>
      <c r="CE50" s="1325"/>
      <c r="CF50" s="1325" t="s">
        <v>575</v>
      </c>
      <c r="CG50" s="1325"/>
      <c r="CH50" s="1325"/>
      <c r="CI50" s="1325"/>
      <c r="CJ50" s="1325"/>
      <c r="CK50" s="1325"/>
      <c r="CL50" s="1325"/>
      <c r="CM50" s="1325"/>
      <c r="CN50" s="1325" t="s">
        <v>576</v>
      </c>
      <c r="CO50" s="1325"/>
      <c r="CP50" s="1325"/>
      <c r="CQ50" s="1325"/>
      <c r="CR50" s="1325"/>
      <c r="CS50" s="1325"/>
      <c r="CT50" s="1325"/>
      <c r="CU50" s="1325"/>
      <c r="CV50" s="1325" t="s">
        <v>577</v>
      </c>
      <c r="CW50" s="1325"/>
      <c r="CX50" s="1325"/>
      <c r="CY50" s="1325"/>
      <c r="CZ50" s="1325"/>
      <c r="DA50" s="1325"/>
      <c r="DB50" s="1325"/>
      <c r="DC50" s="1325"/>
    </row>
    <row r="51" spans="1:109" ht="13.5" customHeight="1" x14ac:dyDescent="0.2">
      <c r="B51" s="397"/>
      <c r="G51" s="1331"/>
      <c r="H51" s="1331"/>
      <c r="I51" s="1329"/>
      <c r="J51" s="1329"/>
      <c r="K51" s="1327"/>
      <c r="L51" s="1327"/>
      <c r="M51" s="1327"/>
      <c r="N51" s="1327"/>
      <c r="AM51" s="406"/>
      <c r="AN51" s="1328" t="s">
        <v>620</v>
      </c>
      <c r="AO51" s="1328"/>
      <c r="AP51" s="1328"/>
      <c r="AQ51" s="1328"/>
      <c r="AR51" s="1328"/>
      <c r="AS51" s="1328"/>
      <c r="AT51" s="1328"/>
      <c r="AU51" s="1328"/>
      <c r="AV51" s="1328"/>
      <c r="AW51" s="1328"/>
      <c r="AX51" s="1328"/>
      <c r="AY51" s="1328"/>
      <c r="AZ51" s="1328"/>
      <c r="BA51" s="1328"/>
      <c r="BB51" s="1328" t="s">
        <v>621</v>
      </c>
      <c r="BC51" s="1328"/>
      <c r="BD51" s="1328"/>
      <c r="BE51" s="1328"/>
      <c r="BF51" s="1328"/>
      <c r="BG51" s="1328"/>
      <c r="BH51" s="1328"/>
      <c r="BI51" s="1328"/>
      <c r="BJ51" s="1328"/>
      <c r="BK51" s="1328"/>
      <c r="BL51" s="1328"/>
      <c r="BM51" s="1328"/>
      <c r="BN51" s="1328"/>
      <c r="BO51" s="1328"/>
      <c r="BP51" s="1326">
        <v>41.4</v>
      </c>
      <c r="BQ51" s="1326"/>
      <c r="BR51" s="1326"/>
      <c r="BS51" s="1326"/>
      <c r="BT51" s="1326"/>
      <c r="BU51" s="1326"/>
      <c r="BV51" s="1326"/>
      <c r="BW51" s="1326"/>
      <c r="BX51" s="1326">
        <v>50.7</v>
      </c>
      <c r="BY51" s="1326"/>
      <c r="BZ51" s="1326"/>
      <c r="CA51" s="1326"/>
      <c r="CB51" s="1326"/>
      <c r="CC51" s="1326"/>
      <c r="CD51" s="1326"/>
      <c r="CE51" s="1326"/>
      <c r="CF51" s="1326">
        <v>39.4</v>
      </c>
      <c r="CG51" s="1326"/>
      <c r="CH51" s="1326"/>
      <c r="CI51" s="1326"/>
      <c r="CJ51" s="1326"/>
      <c r="CK51" s="1326"/>
      <c r="CL51" s="1326"/>
      <c r="CM51" s="1326"/>
      <c r="CN51" s="1326">
        <v>32</v>
      </c>
      <c r="CO51" s="1326"/>
      <c r="CP51" s="1326"/>
      <c r="CQ51" s="1326"/>
      <c r="CR51" s="1326"/>
      <c r="CS51" s="1326"/>
      <c r="CT51" s="1326"/>
      <c r="CU51" s="1326"/>
      <c r="CV51" s="1326">
        <v>20.6</v>
      </c>
      <c r="CW51" s="1326"/>
      <c r="CX51" s="1326"/>
      <c r="CY51" s="1326"/>
      <c r="CZ51" s="1326"/>
      <c r="DA51" s="1326"/>
      <c r="DB51" s="1326"/>
      <c r="DC51" s="1326"/>
    </row>
    <row r="52" spans="1:109" ht="13.2" x14ac:dyDescent="0.2">
      <c r="B52" s="397"/>
      <c r="G52" s="1331"/>
      <c r="H52" s="1331"/>
      <c r="I52" s="1329"/>
      <c r="J52" s="1329"/>
      <c r="K52" s="1327"/>
      <c r="L52" s="1327"/>
      <c r="M52" s="1327"/>
      <c r="N52" s="1327"/>
      <c r="AM52" s="406"/>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26"/>
      <c r="BQ52" s="1326"/>
      <c r="BR52" s="1326"/>
      <c r="BS52" s="1326"/>
      <c r="BT52" s="1326"/>
      <c r="BU52" s="1326"/>
      <c r="BV52" s="1326"/>
      <c r="BW52" s="1326"/>
      <c r="BX52" s="1326"/>
      <c r="BY52" s="1326"/>
      <c r="BZ52" s="1326"/>
      <c r="CA52" s="1326"/>
      <c r="CB52" s="1326"/>
      <c r="CC52" s="1326"/>
      <c r="CD52" s="1326"/>
      <c r="CE52" s="1326"/>
      <c r="CF52" s="1326"/>
      <c r="CG52" s="1326"/>
      <c r="CH52" s="1326"/>
      <c r="CI52" s="1326"/>
      <c r="CJ52" s="1326"/>
      <c r="CK52" s="1326"/>
      <c r="CL52" s="1326"/>
      <c r="CM52" s="1326"/>
      <c r="CN52" s="1326"/>
      <c r="CO52" s="1326"/>
      <c r="CP52" s="1326"/>
      <c r="CQ52" s="1326"/>
      <c r="CR52" s="1326"/>
      <c r="CS52" s="1326"/>
      <c r="CT52" s="1326"/>
      <c r="CU52" s="1326"/>
      <c r="CV52" s="1326"/>
      <c r="CW52" s="1326"/>
      <c r="CX52" s="1326"/>
      <c r="CY52" s="1326"/>
      <c r="CZ52" s="1326"/>
      <c r="DA52" s="1326"/>
      <c r="DB52" s="1326"/>
      <c r="DC52" s="1326"/>
    </row>
    <row r="53" spans="1:109" ht="13.2" x14ac:dyDescent="0.2">
      <c r="A53" s="405"/>
      <c r="B53" s="397"/>
      <c r="G53" s="1331"/>
      <c r="H53" s="1331"/>
      <c r="I53" s="1321"/>
      <c r="J53" s="1321"/>
      <c r="K53" s="1327"/>
      <c r="L53" s="1327"/>
      <c r="M53" s="1327"/>
      <c r="N53" s="1327"/>
      <c r="AM53" s="406"/>
      <c r="AN53" s="1328"/>
      <c r="AO53" s="1328"/>
      <c r="AP53" s="1328"/>
      <c r="AQ53" s="1328"/>
      <c r="AR53" s="1328"/>
      <c r="AS53" s="1328"/>
      <c r="AT53" s="1328"/>
      <c r="AU53" s="1328"/>
      <c r="AV53" s="1328"/>
      <c r="AW53" s="1328"/>
      <c r="AX53" s="1328"/>
      <c r="AY53" s="1328"/>
      <c r="AZ53" s="1328"/>
      <c r="BA53" s="1328"/>
      <c r="BB53" s="1328" t="s">
        <v>622</v>
      </c>
      <c r="BC53" s="1328"/>
      <c r="BD53" s="1328"/>
      <c r="BE53" s="1328"/>
      <c r="BF53" s="1328"/>
      <c r="BG53" s="1328"/>
      <c r="BH53" s="1328"/>
      <c r="BI53" s="1328"/>
      <c r="BJ53" s="1328"/>
      <c r="BK53" s="1328"/>
      <c r="BL53" s="1328"/>
      <c r="BM53" s="1328"/>
      <c r="BN53" s="1328"/>
      <c r="BO53" s="1328"/>
      <c r="BP53" s="1326">
        <v>55.3</v>
      </c>
      <c r="BQ53" s="1326"/>
      <c r="BR53" s="1326"/>
      <c r="BS53" s="1326"/>
      <c r="BT53" s="1326"/>
      <c r="BU53" s="1326"/>
      <c r="BV53" s="1326"/>
      <c r="BW53" s="1326"/>
      <c r="BX53" s="1326">
        <v>57.1</v>
      </c>
      <c r="BY53" s="1326"/>
      <c r="BZ53" s="1326"/>
      <c r="CA53" s="1326"/>
      <c r="CB53" s="1326"/>
      <c r="CC53" s="1326"/>
      <c r="CD53" s="1326"/>
      <c r="CE53" s="1326"/>
      <c r="CF53" s="1326">
        <v>58.3</v>
      </c>
      <c r="CG53" s="1326"/>
      <c r="CH53" s="1326"/>
      <c r="CI53" s="1326"/>
      <c r="CJ53" s="1326"/>
      <c r="CK53" s="1326"/>
      <c r="CL53" s="1326"/>
      <c r="CM53" s="1326"/>
      <c r="CN53" s="1326">
        <v>60</v>
      </c>
      <c r="CO53" s="1326"/>
      <c r="CP53" s="1326"/>
      <c r="CQ53" s="1326"/>
      <c r="CR53" s="1326"/>
      <c r="CS53" s="1326"/>
      <c r="CT53" s="1326"/>
      <c r="CU53" s="1326"/>
      <c r="CV53" s="1326">
        <v>61.5</v>
      </c>
      <c r="CW53" s="1326"/>
      <c r="CX53" s="1326"/>
      <c r="CY53" s="1326"/>
      <c r="CZ53" s="1326"/>
      <c r="DA53" s="1326"/>
      <c r="DB53" s="1326"/>
      <c r="DC53" s="1326"/>
    </row>
    <row r="54" spans="1:109" ht="13.2" x14ac:dyDescent="0.2">
      <c r="A54" s="405"/>
      <c r="B54" s="397"/>
      <c r="G54" s="1331"/>
      <c r="H54" s="1331"/>
      <c r="I54" s="1321"/>
      <c r="J54" s="1321"/>
      <c r="K54" s="1327"/>
      <c r="L54" s="1327"/>
      <c r="M54" s="1327"/>
      <c r="N54" s="1327"/>
      <c r="AM54" s="406"/>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26"/>
      <c r="BQ54" s="1326"/>
      <c r="BR54" s="1326"/>
      <c r="BS54" s="1326"/>
      <c r="BT54" s="1326"/>
      <c r="BU54" s="1326"/>
      <c r="BV54" s="1326"/>
      <c r="BW54" s="1326"/>
      <c r="BX54" s="1326"/>
      <c r="BY54" s="1326"/>
      <c r="BZ54" s="1326"/>
      <c r="CA54" s="1326"/>
      <c r="CB54" s="1326"/>
      <c r="CC54" s="1326"/>
      <c r="CD54" s="1326"/>
      <c r="CE54" s="1326"/>
      <c r="CF54" s="1326"/>
      <c r="CG54" s="1326"/>
      <c r="CH54" s="1326"/>
      <c r="CI54" s="1326"/>
      <c r="CJ54" s="1326"/>
      <c r="CK54" s="1326"/>
      <c r="CL54" s="1326"/>
      <c r="CM54" s="1326"/>
      <c r="CN54" s="1326"/>
      <c r="CO54" s="1326"/>
      <c r="CP54" s="1326"/>
      <c r="CQ54" s="1326"/>
      <c r="CR54" s="1326"/>
      <c r="CS54" s="1326"/>
      <c r="CT54" s="1326"/>
      <c r="CU54" s="1326"/>
      <c r="CV54" s="1326"/>
      <c r="CW54" s="1326"/>
      <c r="CX54" s="1326"/>
      <c r="CY54" s="1326"/>
      <c r="CZ54" s="1326"/>
      <c r="DA54" s="1326"/>
      <c r="DB54" s="1326"/>
      <c r="DC54" s="1326"/>
    </row>
    <row r="55" spans="1:109" ht="13.2" x14ac:dyDescent="0.2">
      <c r="A55" s="405"/>
      <c r="B55" s="397"/>
      <c r="G55" s="1321"/>
      <c r="H55" s="1321"/>
      <c r="I55" s="1321"/>
      <c r="J55" s="1321"/>
      <c r="K55" s="1327"/>
      <c r="L55" s="1327"/>
      <c r="M55" s="1327"/>
      <c r="N55" s="1327"/>
      <c r="AN55" s="1325" t="s">
        <v>623</v>
      </c>
      <c r="AO55" s="1325"/>
      <c r="AP55" s="1325"/>
      <c r="AQ55" s="1325"/>
      <c r="AR55" s="1325"/>
      <c r="AS55" s="1325"/>
      <c r="AT55" s="1325"/>
      <c r="AU55" s="1325"/>
      <c r="AV55" s="1325"/>
      <c r="AW55" s="1325"/>
      <c r="AX55" s="1325"/>
      <c r="AY55" s="1325"/>
      <c r="AZ55" s="1325"/>
      <c r="BA55" s="1325"/>
      <c r="BB55" s="1328" t="s">
        <v>621</v>
      </c>
      <c r="BC55" s="1328"/>
      <c r="BD55" s="1328"/>
      <c r="BE55" s="1328"/>
      <c r="BF55" s="1328"/>
      <c r="BG55" s="1328"/>
      <c r="BH55" s="1328"/>
      <c r="BI55" s="1328"/>
      <c r="BJ55" s="1328"/>
      <c r="BK55" s="1328"/>
      <c r="BL55" s="1328"/>
      <c r="BM55" s="1328"/>
      <c r="BN55" s="1328"/>
      <c r="BO55" s="1328"/>
      <c r="BP55" s="1326">
        <v>52.3</v>
      </c>
      <c r="BQ55" s="1326"/>
      <c r="BR55" s="1326"/>
      <c r="BS55" s="1326"/>
      <c r="BT55" s="1326"/>
      <c r="BU55" s="1326"/>
      <c r="BV55" s="1326"/>
      <c r="BW55" s="1326"/>
      <c r="BX55" s="1326">
        <v>55.4</v>
      </c>
      <c r="BY55" s="1326"/>
      <c r="BZ55" s="1326"/>
      <c r="CA55" s="1326"/>
      <c r="CB55" s="1326"/>
      <c r="CC55" s="1326"/>
      <c r="CD55" s="1326"/>
      <c r="CE55" s="1326"/>
      <c r="CF55" s="1326">
        <v>52.7</v>
      </c>
      <c r="CG55" s="1326"/>
      <c r="CH55" s="1326"/>
      <c r="CI55" s="1326"/>
      <c r="CJ55" s="1326"/>
      <c r="CK55" s="1326"/>
      <c r="CL55" s="1326"/>
      <c r="CM55" s="1326"/>
      <c r="CN55" s="1326">
        <v>49.7</v>
      </c>
      <c r="CO55" s="1326"/>
      <c r="CP55" s="1326"/>
      <c r="CQ55" s="1326"/>
      <c r="CR55" s="1326"/>
      <c r="CS55" s="1326"/>
      <c r="CT55" s="1326"/>
      <c r="CU55" s="1326"/>
      <c r="CV55" s="1326">
        <v>37.299999999999997</v>
      </c>
      <c r="CW55" s="1326"/>
      <c r="CX55" s="1326"/>
      <c r="CY55" s="1326"/>
      <c r="CZ55" s="1326"/>
      <c r="DA55" s="1326"/>
      <c r="DB55" s="1326"/>
      <c r="DC55" s="1326"/>
    </row>
    <row r="56" spans="1:109" ht="13.2" x14ac:dyDescent="0.2">
      <c r="A56" s="405"/>
      <c r="B56" s="397"/>
      <c r="G56" s="1321"/>
      <c r="H56" s="1321"/>
      <c r="I56" s="1321"/>
      <c r="J56" s="1321"/>
      <c r="K56" s="1327"/>
      <c r="L56" s="1327"/>
      <c r="M56" s="1327"/>
      <c r="N56" s="1327"/>
      <c r="AN56" s="1325"/>
      <c r="AO56" s="1325"/>
      <c r="AP56" s="1325"/>
      <c r="AQ56" s="1325"/>
      <c r="AR56" s="1325"/>
      <c r="AS56" s="1325"/>
      <c r="AT56" s="1325"/>
      <c r="AU56" s="1325"/>
      <c r="AV56" s="1325"/>
      <c r="AW56" s="1325"/>
      <c r="AX56" s="1325"/>
      <c r="AY56" s="1325"/>
      <c r="AZ56" s="1325"/>
      <c r="BA56" s="1325"/>
      <c r="BB56" s="1328"/>
      <c r="BC56" s="1328"/>
      <c r="BD56" s="1328"/>
      <c r="BE56" s="1328"/>
      <c r="BF56" s="1328"/>
      <c r="BG56" s="1328"/>
      <c r="BH56" s="1328"/>
      <c r="BI56" s="1328"/>
      <c r="BJ56" s="1328"/>
      <c r="BK56" s="1328"/>
      <c r="BL56" s="1328"/>
      <c r="BM56" s="1328"/>
      <c r="BN56" s="1328"/>
      <c r="BO56" s="1328"/>
      <c r="BP56" s="1326"/>
      <c r="BQ56" s="1326"/>
      <c r="BR56" s="1326"/>
      <c r="BS56" s="1326"/>
      <c r="BT56" s="1326"/>
      <c r="BU56" s="1326"/>
      <c r="BV56" s="1326"/>
      <c r="BW56" s="1326"/>
      <c r="BX56" s="1326"/>
      <c r="BY56" s="1326"/>
      <c r="BZ56" s="1326"/>
      <c r="CA56" s="1326"/>
      <c r="CB56" s="1326"/>
      <c r="CC56" s="1326"/>
      <c r="CD56" s="1326"/>
      <c r="CE56" s="1326"/>
      <c r="CF56" s="1326"/>
      <c r="CG56" s="1326"/>
      <c r="CH56" s="1326"/>
      <c r="CI56" s="1326"/>
      <c r="CJ56" s="1326"/>
      <c r="CK56" s="1326"/>
      <c r="CL56" s="1326"/>
      <c r="CM56" s="1326"/>
      <c r="CN56" s="1326"/>
      <c r="CO56" s="1326"/>
      <c r="CP56" s="1326"/>
      <c r="CQ56" s="1326"/>
      <c r="CR56" s="1326"/>
      <c r="CS56" s="1326"/>
      <c r="CT56" s="1326"/>
      <c r="CU56" s="1326"/>
      <c r="CV56" s="1326"/>
      <c r="CW56" s="1326"/>
      <c r="CX56" s="1326"/>
      <c r="CY56" s="1326"/>
      <c r="CZ56" s="1326"/>
      <c r="DA56" s="1326"/>
      <c r="DB56" s="1326"/>
      <c r="DC56" s="1326"/>
    </row>
    <row r="57" spans="1:109" s="405" customFormat="1" ht="13.2" x14ac:dyDescent="0.2">
      <c r="B57" s="409"/>
      <c r="G57" s="1321"/>
      <c r="H57" s="1321"/>
      <c r="I57" s="1330"/>
      <c r="J57" s="1330"/>
      <c r="K57" s="1327"/>
      <c r="L57" s="1327"/>
      <c r="M57" s="1327"/>
      <c r="N57" s="1327"/>
      <c r="AM57" s="390"/>
      <c r="AN57" s="1325"/>
      <c r="AO57" s="1325"/>
      <c r="AP57" s="1325"/>
      <c r="AQ57" s="1325"/>
      <c r="AR57" s="1325"/>
      <c r="AS57" s="1325"/>
      <c r="AT57" s="1325"/>
      <c r="AU57" s="1325"/>
      <c r="AV57" s="1325"/>
      <c r="AW57" s="1325"/>
      <c r="AX57" s="1325"/>
      <c r="AY57" s="1325"/>
      <c r="AZ57" s="1325"/>
      <c r="BA57" s="1325"/>
      <c r="BB57" s="1328" t="s">
        <v>622</v>
      </c>
      <c r="BC57" s="1328"/>
      <c r="BD57" s="1328"/>
      <c r="BE57" s="1328"/>
      <c r="BF57" s="1328"/>
      <c r="BG57" s="1328"/>
      <c r="BH57" s="1328"/>
      <c r="BI57" s="1328"/>
      <c r="BJ57" s="1328"/>
      <c r="BK57" s="1328"/>
      <c r="BL57" s="1328"/>
      <c r="BM57" s="1328"/>
      <c r="BN57" s="1328"/>
      <c r="BO57" s="1328"/>
      <c r="BP57" s="1326">
        <v>57.1</v>
      </c>
      <c r="BQ57" s="1326"/>
      <c r="BR57" s="1326"/>
      <c r="BS57" s="1326"/>
      <c r="BT57" s="1326"/>
      <c r="BU57" s="1326"/>
      <c r="BV57" s="1326"/>
      <c r="BW57" s="1326"/>
      <c r="BX57" s="1326">
        <v>58.7</v>
      </c>
      <c r="BY57" s="1326"/>
      <c r="BZ57" s="1326"/>
      <c r="CA57" s="1326"/>
      <c r="CB57" s="1326"/>
      <c r="CC57" s="1326"/>
      <c r="CD57" s="1326"/>
      <c r="CE57" s="1326"/>
      <c r="CF57" s="1326">
        <v>59.9</v>
      </c>
      <c r="CG57" s="1326"/>
      <c r="CH57" s="1326"/>
      <c r="CI57" s="1326"/>
      <c r="CJ57" s="1326"/>
      <c r="CK57" s="1326"/>
      <c r="CL57" s="1326"/>
      <c r="CM57" s="1326"/>
      <c r="CN57" s="1326">
        <v>60.1</v>
      </c>
      <c r="CO57" s="1326"/>
      <c r="CP57" s="1326"/>
      <c r="CQ57" s="1326"/>
      <c r="CR57" s="1326"/>
      <c r="CS57" s="1326"/>
      <c r="CT57" s="1326"/>
      <c r="CU57" s="1326"/>
      <c r="CV57" s="1326">
        <v>61.8</v>
      </c>
      <c r="CW57" s="1326"/>
      <c r="CX57" s="1326"/>
      <c r="CY57" s="1326"/>
      <c r="CZ57" s="1326"/>
      <c r="DA57" s="1326"/>
      <c r="DB57" s="1326"/>
      <c r="DC57" s="1326"/>
      <c r="DD57" s="410"/>
      <c r="DE57" s="409"/>
    </row>
    <row r="58" spans="1:109" s="405" customFormat="1" ht="13.2" x14ac:dyDescent="0.2">
      <c r="A58" s="390"/>
      <c r="B58" s="409"/>
      <c r="G58" s="1321"/>
      <c r="H58" s="1321"/>
      <c r="I58" s="1330"/>
      <c r="J58" s="1330"/>
      <c r="K58" s="1327"/>
      <c r="L58" s="1327"/>
      <c r="M58" s="1327"/>
      <c r="N58" s="1327"/>
      <c r="AM58" s="390"/>
      <c r="AN58" s="1325"/>
      <c r="AO58" s="1325"/>
      <c r="AP58" s="1325"/>
      <c r="AQ58" s="1325"/>
      <c r="AR58" s="1325"/>
      <c r="AS58" s="1325"/>
      <c r="AT58" s="1325"/>
      <c r="AU58" s="1325"/>
      <c r="AV58" s="1325"/>
      <c r="AW58" s="1325"/>
      <c r="AX58" s="1325"/>
      <c r="AY58" s="1325"/>
      <c r="AZ58" s="1325"/>
      <c r="BA58" s="1325"/>
      <c r="BB58" s="1328"/>
      <c r="BC58" s="1328"/>
      <c r="BD58" s="1328"/>
      <c r="BE58" s="1328"/>
      <c r="BF58" s="1328"/>
      <c r="BG58" s="1328"/>
      <c r="BH58" s="1328"/>
      <c r="BI58" s="1328"/>
      <c r="BJ58" s="1328"/>
      <c r="BK58" s="1328"/>
      <c r="BL58" s="1328"/>
      <c r="BM58" s="1328"/>
      <c r="BN58" s="1328"/>
      <c r="BO58" s="1328"/>
      <c r="BP58" s="1326"/>
      <c r="BQ58" s="1326"/>
      <c r="BR58" s="1326"/>
      <c r="BS58" s="1326"/>
      <c r="BT58" s="1326"/>
      <c r="BU58" s="1326"/>
      <c r="BV58" s="1326"/>
      <c r="BW58" s="1326"/>
      <c r="BX58" s="1326"/>
      <c r="BY58" s="1326"/>
      <c r="BZ58" s="1326"/>
      <c r="CA58" s="1326"/>
      <c r="CB58" s="1326"/>
      <c r="CC58" s="1326"/>
      <c r="CD58" s="1326"/>
      <c r="CE58" s="1326"/>
      <c r="CF58" s="1326"/>
      <c r="CG58" s="1326"/>
      <c r="CH58" s="1326"/>
      <c r="CI58" s="1326"/>
      <c r="CJ58" s="1326"/>
      <c r="CK58" s="1326"/>
      <c r="CL58" s="1326"/>
      <c r="CM58" s="1326"/>
      <c r="CN58" s="1326"/>
      <c r="CO58" s="1326"/>
      <c r="CP58" s="1326"/>
      <c r="CQ58" s="1326"/>
      <c r="CR58" s="1326"/>
      <c r="CS58" s="1326"/>
      <c r="CT58" s="1326"/>
      <c r="CU58" s="1326"/>
      <c r="CV58" s="1326"/>
      <c r="CW58" s="1326"/>
      <c r="CX58" s="1326"/>
      <c r="CY58" s="1326"/>
      <c r="CZ58" s="1326"/>
      <c r="DA58" s="1326"/>
      <c r="DB58" s="1326"/>
      <c r="DC58" s="1326"/>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624</v>
      </c>
    </row>
    <row r="64" spans="1:109" ht="13.2" x14ac:dyDescent="0.2">
      <c r="B64" s="397"/>
      <c r="G64" s="404"/>
      <c r="I64" s="417"/>
      <c r="J64" s="417"/>
      <c r="K64" s="417"/>
      <c r="L64" s="417"/>
      <c r="M64" s="417"/>
      <c r="N64" s="418"/>
      <c r="AM64" s="404"/>
      <c r="AN64" s="404" t="s">
        <v>617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12" t="s">
        <v>625</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ht="13.2" x14ac:dyDescent="0.2">
      <c r="B66" s="397"/>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ht="13.2" x14ac:dyDescent="0.2">
      <c r="B67" s="397"/>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ht="13.2" x14ac:dyDescent="0.2">
      <c r="B68" s="397"/>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ht="13.2" x14ac:dyDescent="0.2">
      <c r="B69" s="397"/>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619</v>
      </c>
    </row>
    <row r="72" spans="2:107" ht="13.2" x14ac:dyDescent="0.2">
      <c r="B72" s="397"/>
      <c r="G72" s="1321"/>
      <c r="H72" s="1321"/>
      <c r="I72" s="1321"/>
      <c r="J72" s="1321"/>
      <c r="K72" s="407"/>
      <c r="L72" s="407"/>
      <c r="M72" s="408"/>
      <c r="N72" s="408"/>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573</v>
      </c>
      <c r="BQ72" s="1325"/>
      <c r="BR72" s="1325"/>
      <c r="BS72" s="1325"/>
      <c r="BT72" s="1325"/>
      <c r="BU72" s="1325"/>
      <c r="BV72" s="1325"/>
      <c r="BW72" s="1325"/>
      <c r="BX72" s="1325" t="s">
        <v>574</v>
      </c>
      <c r="BY72" s="1325"/>
      <c r="BZ72" s="1325"/>
      <c r="CA72" s="1325"/>
      <c r="CB72" s="1325"/>
      <c r="CC72" s="1325"/>
      <c r="CD72" s="1325"/>
      <c r="CE72" s="1325"/>
      <c r="CF72" s="1325" t="s">
        <v>575</v>
      </c>
      <c r="CG72" s="1325"/>
      <c r="CH72" s="1325"/>
      <c r="CI72" s="1325"/>
      <c r="CJ72" s="1325"/>
      <c r="CK72" s="1325"/>
      <c r="CL72" s="1325"/>
      <c r="CM72" s="1325"/>
      <c r="CN72" s="1325" t="s">
        <v>576</v>
      </c>
      <c r="CO72" s="1325"/>
      <c r="CP72" s="1325"/>
      <c r="CQ72" s="1325"/>
      <c r="CR72" s="1325"/>
      <c r="CS72" s="1325"/>
      <c r="CT72" s="1325"/>
      <c r="CU72" s="1325"/>
      <c r="CV72" s="1325" t="s">
        <v>577</v>
      </c>
      <c r="CW72" s="1325"/>
      <c r="CX72" s="1325"/>
      <c r="CY72" s="1325"/>
      <c r="CZ72" s="1325"/>
      <c r="DA72" s="1325"/>
      <c r="DB72" s="1325"/>
      <c r="DC72" s="1325"/>
    </row>
    <row r="73" spans="2:107" ht="13.2" x14ac:dyDescent="0.2">
      <c r="B73" s="397"/>
      <c r="G73" s="1331"/>
      <c r="H73" s="1331"/>
      <c r="I73" s="1331"/>
      <c r="J73" s="1331"/>
      <c r="K73" s="1332"/>
      <c r="L73" s="1332"/>
      <c r="M73" s="1332"/>
      <c r="N73" s="1332"/>
      <c r="AM73" s="406"/>
      <c r="AN73" s="1328" t="s">
        <v>620</v>
      </c>
      <c r="AO73" s="1328"/>
      <c r="AP73" s="1328"/>
      <c r="AQ73" s="1328"/>
      <c r="AR73" s="1328"/>
      <c r="AS73" s="1328"/>
      <c r="AT73" s="1328"/>
      <c r="AU73" s="1328"/>
      <c r="AV73" s="1328"/>
      <c r="AW73" s="1328"/>
      <c r="AX73" s="1328"/>
      <c r="AY73" s="1328"/>
      <c r="AZ73" s="1328"/>
      <c r="BA73" s="1328"/>
      <c r="BB73" s="1328" t="s">
        <v>621</v>
      </c>
      <c r="BC73" s="1328"/>
      <c r="BD73" s="1328"/>
      <c r="BE73" s="1328"/>
      <c r="BF73" s="1328"/>
      <c r="BG73" s="1328"/>
      <c r="BH73" s="1328"/>
      <c r="BI73" s="1328"/>
      <c r="BJ73" s="1328"/>
      <c r="BK73" s="1328"/>
      <c r="BL73" s="1328"/>
      <c r="BM73" s="1328"/>
      <c r="BN73" s="1328"/>
      <c r="BO73" s="1328"/>
      <c r="BP73" s="1326">
        <v>41.4</v>
      </c>
      <c r="BQ73" s="1326"/>
      <c r="BR73" s="1326"/>
      <c r="BS73" s="1326"/>
      <c r="BT73" s="1326"/>
      <c r="BU73" s="1326"/>
      <c r="BV73" s="1326"/>
      <c r="BW73" s="1326"/>
      <c r="BX73" s="1326">
        <v>50.7</v>
      </c>
      <c r="BY73" s="1326"/>
      <c r="BZ73" s="1326"/>
      <c r="CA73" s="1326"/>
      <c r="CB73" s="1326"/>
      <c r="CC73" s="1326"/>
      <c r="CD73" s="1326"/>
      <c r="CE73" s="1326"/>
      <c r="CF73" s="1326">
        <v>39.4</v>
      </c>
      <c r="CG73" s="1326"/>
      <c r="CH73" s="1326"/>
      <c r="CI73" s="1326"/>
      <c r="CJ73" s="1326"/>
      <c r="CK73" s="1326"/>
      <c r="CL73" s="1326"/>
      <c r="CM73" s="1326"/>
      <c r="CN73" s="1326">
        <v>32</v>
      </c>
      <c r="CO73" s="1326"/>
      <c r="CP73" s="1326"/>
      <c r="CQ73" s="1326"/>
      <c r="CR73" s="1326"/>
      <c r="CS73" s="1326"/>
      <c r="CT73" s="1326"/>
      <c r="CU73" s="1326"/>
      <c r="CV73" s="1326">
        <v>20.6</v>
      </c>
      <c r="CW73" s="1326"/>
      <c r="CX73" s="1326"/>
      <c r="CY73" s="1326"/>
      <c r="CZ73" s="1326"/>
      <c r="DA73" s="1326"/>
      <c r="DB73" s="1326"/>
      <c r="DC73" s="1326"/>
    </row>
    <row r="74" spans="2:107" ht="13.2" x14ac:dyDescent="0.2">
      <c r="B74" s="397"/>
      <c r="G74" s="1331"/>
      <c r="H74" s="1331"/>
      <c r="I74" s="1331"/>
      <c r="J74" s="1331"/>
      <c r="K74" s="1332"/>
      <c r="L74" s="1332"/>
      <c r="M74" s="1332"/>
      <c r="N74" s="1332"/>
      <c r="AM74" s="406"/>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26"/>
      <c r="BQ74" s="1326"/>
      <c r="BR74" s="1326"/>
      <c r="BS74" s="1326"/>
      <c r="BT74" s="1326"/>
      <c r="BU74" s="1326"/>
      <c r="BV74" s="1326"/>
      <c r="BW74" s="1326"/>
      <c r="BX74" s="1326"/>
      <c r="BY74" s="1326"/>
      <c r="BZ74" s="1326"/>
      <c r="CA74" s="1326"/>
      <c r="CB74" s="1326"/>
      <c r="CC74" s="1326"/>
      <c r="CD74" s="1326"/>
      <c r="CE74" s="1326"/>
      <c r="CF74" s="1326"/>
      <c r="CG74" s="1326"/>
      <c r="CH74" s="1326"/>
      <c r="CI74" s="1326"/>
      <c r="CJ74" s="1326"/>
      <c r="CK74" s="1326"/>
      <c r="CL74" s="1326"/>
      <c r="CM74" s="1326"/>
      <c r="CN74" s="1326"/>
      <c r="CO74" s="1326"/>
      <c r="CP74" s="1326"/>
      <c r="CQ74" s="1326"/>
      <c r="CR74" s="1326"/>
      <c r="CS74" s="1326"/>
      <c r="CT74" s="1326"/>
      <c r="CU74" s="1326"/>
      <c r="CV74" s="1326"/>
      <c r="CW74" s="1326"/>
      <c r="CX74" s="1326"/>
      <c r="CY74" s="1326"/>
      <c r="CZ74" s="1326"/>
      <c r="DA74" s="1326"/>
      <c r="DB74" s="1326"/>
      <c r="DC74" s="1326"/>
    </row>
    <row r="75" spans="2:107" ht="13.2" x14ac:dyDescent="0.2">
      <c r="B75" s="397"/>
      <c r="G75" s="1331"/>
      <c r="H75" s="1331"/>
      <c r="I75" s="1321"/>
      <c r="J75" s="1321"/>
      <c r="K75" s="1327"/>
      <c r="L75" s="1327"/>
      <c r="M75" s="1327"/>
      <c r="N75" s="1327"/>
      <c r="AM75" s="406"/>
      <c r="AN75" s="1328"/>
      <c r="AO75" s="1328"/>
      <c r="AP75" s="1328"/>
      <c r="AQ75" s="1328"/>
      <c r="AR75" s="1328"/>
      <c r="AS75" s="1328"/>
      <c r="AT75" s="1328"/>
      <c r="AU75" s="1328"/>
      <c r="AV75" s="1328"/>
      <c r="AW75" s="1328"/>
      <c r="AX75" s="1328"/>
      <c r="AY75" s="1328"/>
      <c r="AZ75" s="1328"/>
      <c r="BA75" s="1328"/>
      <c r="BB75" s="1328" t="s">
        <v>626</v>
      </c>
      <c r="BC75" s="1328"/>
      <c r="BD75" s="1328"/>
      <c r="BE75" s="1328"/>
      <c r="BF75" s="1328"/>
      <c r="BG75" s="1328"/>
      <c r="BH75" s="1328"/>
      <c r="BI75" s="1328"/>
      <c r="BJ75" s="1328"/>
      <c r="BK75" s="1328"/>
      <c r="BL75" s="1328"/>
      <c r="BM75" s="1328"/>
      <c r="BN75" s="1328"/>
      <c r="BO75" s="1328"/>
      <c r="BP75" s="1326">
        <v>11.8</v>
      </c>
      <c r="BQ75" s="1326"/>
      <c r="BR75" s="1326"/>
      <c r="BS75" s="1326"/>
      <c r="BT75" s="1326"/>
      <c r="BU75" s="1326"/>
      <c r="BV75" s="1326"/>
      <c r="BW75" s="1326"/>
      <c r="BX75" s="1326">
        <v>11.7</v>
      </c>
      <c r="BY75" s="1326"/>
      <c r="BZ75" s="1326"/>
      <c r="CA75" s="1326"/>
      <c r="CB75" s="1326"/>
      <c r="CC75" s="1326"/>
      <c r="CD75" s="1326"/>
      <c r="CE75" s="1326"/>
      <c r="CF75" s="1326">
        <v>11.8</v>
      </c>
      <c r="CG75" s="1326"/>
      <c r="CH75" s="1326"/>
      <c r="CI75" s="1326"/>
      <c r="CJ75" s="1326"/>
      <c r="CK75" s="1326"/>
      <c r="CL75" s="1326"/>
      <c r="CM75" s="1326"/>
      <c r="CN75" s="1326">
        <v>11.6</v>
      </c>
      <c r="CO75" s="1326"/>
      <c r="CP75" s="1326"/>
      <c r="CQ75" s="1326"/>
      <c r="CR75" s="1326"/>
      <c r="CS75" s="1326"/>
      <c r="CT75" s="1326"/>
      <c r="CU75" s="1326"/>
      <c r="CV75" s="1326">
        <v>10.8</v>
      </c>
      <c r="CW75" s="1326"/>
      <c r="CX75" s="1326"/>
      <c r="CY75" s="1326"/>
      <c r="CZ75" s="1326"/>
      <c r="DA75" s="1326"/>
      <c r="DB75" s="1326"/>
      <c r="DC75" s="1326"/>
    </row>
    <row r="76" spans="2:107" ht="13.2" x14ac:dyDescent="0.2">
      <c r="B76" s="397"/>
      <c r="G76" s="1331"/>
      <c r="H76" s="1331"/>
      <c r="I76" s="1321"/>
      <c r="J76" s="1321"/>
      <c r="K76" s="1327"/>
      <c r="L76" s="1327"/>
      <c r="M76" s="1327"/>
      <c r="N76" s="1327"/>
      <c r="AM76" s="406"/>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26"/>
      <c r="BQ76" s="1326"/>
      <c r="BR76" s="1326"/>
      <c r="BS76" s="1326"/>
      <c r="BT76" s="1326"/>
      <c r="BU76" s="1326"/>
      <c r="BV76" s="1326"/>
      <c r="BW76" s="1326"/>
      <c r="BX76" s="1326"/>
      <c r="BY76" s="1326"/>
      <c r="BZ76" s="1326"/>
      <c r="CA76" s="1326"/>
      <c r="CB76" s="1326"/>
      <c r="CC76" s="1326"/>
      <c r="CD76" s="1326"/>
      <c r="CE76" s="1326"/>
      <c r="CF76" s="1326"/>
      <c r="CG76" s="1326"/>
      <c r="CH76" s="1326"/>
      <c r="CI76" s="1326"/>
      <c r="CJ76" s="1326"/>
      <c r="CK76" s="1326"/>
      <c r="CL76" s="1326"/>
      <c r="CM76" s="1326"/>
      <c r="CN76" s="1326"/>
      <c r="CO76" s="1326"/>
      <c r="CP76" s="1326"/>
      <c r="CQ76" s="1326"/>
      <c r="CR76" s="1326"/>
      <c r="CS76" s="1326"/>
      <c r="CT76" s="1326"/>
      <c r="CU76" s="1326"/>
      <c r="CV76" s="1326"/>
      <c r="CW76" s="1326"/>
      <c r="CX76" s="1326"/>
      <c r="CY76" s="1326"/>
      <c r="CZ76" s="1326"/>
      <c r="DA76" s="1326"/>
      <c r="DB76" s="1326"/>
      <c r="DC76" s="1326"/>
    </row>
    <row r="77" spans="2:107" ht="13.2" x14ac:dyDescent="0.2">
      <c r="B77" s="397"/>
      <c r="G77" s="1321"/>
      <c r="H77" s="1321"/>
      <c r="I77" s="1321"/>
      <c r="J77" s="1321"/>
      <c r="K77" s="1332"/>
      <c r="L77" s="1332"/>
      <c r="M77" s="1332"/>
      <c r="N77" s="1332"/>
      <c r="AN77" s="1325" t="s">
        <v>623</v>
      </c>
      <c r="AO77" s="1325"/>
      <c r="AP77" s="1325"/>
      <c r="AQ77" s="1325"/>
      <c r="AR77" s="1325"/>
      <c r="AS77" s="1325"/>
      <c r="AT77" s="1325"/>
      <c r="AU77" s="1325"/>
      <c r="AV77" s="1325"/>
      <c r="AW77" s="1325"/>
      <c r="AX77" s="1325"/>
      <c r="AY77" s="1325"/>
      <c r="AZ77" s="1325"/>
      <c r="BA77" s="1325"/>
      <c r="BB77" s="1328" t="s">
        <v>621</v>
      </c>
      <c r="BC77" s="1328"/>
      <c r="BD77" s="1328"/>
      <c r="BE77" s="1328"/>
      <c r="BF77" s="1328"/>
      <c r="BG77" s="1328"/>
      <c r="BH77" s="1328"/>
      <c r="BI77" s="1328"/>
      <c r="BJ77" s="1328"/>
      <c r="BK77" s="1328"/>
      <c r="BL77" s="1328"/>
      <c r="BM77" s="1328"/>
      <c r="BN77" s="1328"/>
      <c r="BO77" s="1328"/>
      <c r="BP77" s="1326">
        <v>52.3</v>
      </c>
      <c r="BQ77" s="1326"/>
      <c r="BR77" s="1326"/>
      <c r="BS77" s="1326"/>
      <c r="BT77" s="1326"/>
      <c r="BU77" s="1326"/>
      <c r="BV77" s="1326"/>
      <c r="BW77" s="1326"/>
      <c r="BX77" s="1326">
        <v>55.4</v>
      </c>
      <c r="BY77" s="1326"/>
      <c r="BZ77" s="1326"/>
      <c r="CA77" s="1326"/>
      <c r="CB77" s="1326"/>
      <c r="CC77" s="1326"/>
      <c r="CD77" s="1326"/>
      <c r="CE77" s="1326"/>
      <c r="CF77" s="1326">
        <v>52.7</v>
      </c>
      <c r="CG77" s="1326"/>
      <c r="CH77" s="1326"/>
      <c r="CI77" s="1326"/>
      <c r="CJ77" s="1326"/>
      <c r="CK77" s="1326"/>
      <c r="CL77" s="1326"/>
      <c r="CM77" s="1326"/>
      <c r="CN77" s="1326">
        <v>49.7</v>
      </c>
      <c r="CO77" s="1326"/>
      <c r="CP77" s="1326"/>
      <c r="CQ77" s="1326"/>
      <c r="CR77" s="1326"/>
      <c r="CS77" s="1326"/>
      <c r="CT77" s="1326"/>
      <c r="CU77" s="1326"/>
      <c r="CV77" s="1326">
        <v>37.299999999999997</v>
      </c>
      <c r="CW77" s="1326"/>
      <c r="CX77" s="1326"/>
      <c r="CY77" s="1326"/>
      <c r="CZ77" s="1326"/>
      <c r="DA77" s="1326"/>
      <c r="DB77" s="1326"/>
      <c r="DC77" s="1326"/>
    </row>
    <row r="78" spans="2:107" ht="13.2" x14ac:dyDescent="0.2">
      <c r="B78" s="397"/>
      <c r="G78" s="1321"/>
      <c r="H78" s="1321"/>
      <c r="I78" s="1321"/>
      <c r="J78" s="1321"/>
      <c r="K78" s="1332"/>
      <c r="L78" s="1332"/>
      <c r="M78" s="1332"/>
      <c r="N78" s="1332"/>
      <c r="AN78" s="1325"/>
      <c r="AO78" s="1325"/>
      <c r="AP78" s="1325"/>
      <c r="AQ78" s="1325"/>
      <c r="AR78" s="1325"/>
      <c r="AS78" s="1325"/>
      <c r="AT78" s="1325"/>
      <c r="AU78" s="1325"/>
      <c r="AV78" s="1325"/>
      <c r="AW78" s="1325"/>
      <c r="AX78" s="1325"/>
      <c r="AY78" s="1325"/>
      <c r="AZ78" s="1325"/>
      <c r="BA78" s="1325"/>
      <c r="BB78" s="1328"/>
      <c r="BC78" s="1328"/>
      <c r="BD78" s="1328"/>
      <c r="BE78" s="1328"/>
      <c r="BF78" s="1328"/>
      <c r="BG78" s="1328"/>
      <c r="BH78" s="1328"/>
      <c r="BI78" s="1328"/>
      <c r="BJ78" s="1328"/>
      <c r="BK78" s="1328"/>
      <c r="BL78" s="1328"/>
      <c r="BM78" s="1328"/>
      <c r="BN78" s="1328"/>
      <c r="BO78" s="1328"/>
      <c r="BP78" s="1326"/>
      <c r="BQ78" s="1326"/>
      <c r="BR78" s="1326"/>
      <c r="BS78" s="1326"/>
      <c r="BT78" s="1326"/>
      <c r="BU78" s="1326"/>
      <c r="BV78" s="1326"/>
      <c r="BW78" s="1326"/>
      <c r="BX78" s="1326"/>
      <c r="BY78" s="1326"/>
      <c r="BZ78" s="1326"/>
      <c r="CA78" s="1326"/>
      <c r="CB78" s="1326"/>
      <c r="CC78" s="1326"/>
      <c r="CD78" s="1326"/>
      <c r="CE78" s="1326"/>
      <c r="CF78" s="1326"/>
      <c r="CG78" s="1326"/>
      <c r="CH78" s="1326"/>
      <c r="CI78" s="1326"/>
      <c r="CJ78" s="1326"/>
      <c r="CK78" s="1326"/>
      <c r="CL78" s="1326"/>
      <c r="CM78" s="1326"/>
      <c r="CN78" s="1326"/>
      <c r="CO78" s="1326"/>
      <c r="CP78" s="1326"/>
      <c r="CQ78" s="1326"/>
      <c r="CR78" s="1326"/>
      <c r="CS78" s="1326"/>
      <c r="CT78" s="1326"/>
      <c r="CU78" s="1326"/>
      <c r="CV78" s="1326"/>
      <c r="CW78" s="1326"/>
      <c r="CX78" s="1326"/>
      <c r="CY78" s="1326"/>
      <c r="CZ78" s="1326"/>
      <c r="DA78" s="1326"/>
      <c r="DB78" s="1326"/>
      <c r="DC78" s="1326"/>
    </row>
    <row r="79" spans="2:107" ht="13.2" x14ac:dyDescent="0.2">
      <c r="B79" s="397"/>
      <c r="G79" s="1321"/>
      <c r="H79" s="1321"/>
      <c r="I79" s="1330"/>
      <c r="J79" s="1330"/>
      <c r="K79" s="1333"/>
      <c r="L79" s="1333"/>
      <c r="M79" s="1333"/>
      <c r="N79" s="1333"/>
      <c r="AN79" s="1325"/>
      <c r="AO79" s="1325"/>
      <c r="AP79" s="1325"/>
      <c r="AQ79" s="1325"/>
      <c r="AR79" s="1325"/>
      <c r="AS79" s="1325"/>
      <c r="AT79" s="1325"/>
      <c r="AU79" s="1325"/>
      <c r="AV79" s="1325"/>
      <c r="AW79" s="1325"/>
      <c r="AX79" s="1325"/>
      <c r="AY79" s="1325"/>
      <c r="AZ79" s="1325"/>
      <c r="BA79" s="1325"/>
      <c r="BB79" s="1328" t="s">
        <v>626</v>
      </c>
      <c r="BC79" s="1328"/>
      <c r="BD79" s="1328"/>
      <c r="BE79" s="1328"/>
      <c r="BF79" s="1328"/>
      <c r="BG79" s="1328"/>
      <c r="BH79" s="1328"/>
      <c r="BI79" s="1328"/>
      <c r="BJ79" s="1328"/>
      <c r="BK79" s="1328"/>
      <c r="BL79" s="1328"/>
      <c r="BM79" s="1328"/>
      <c r="BN79" s="1328"/>
      <c r="BO79" s="1328"/>
      <c r="BP79" s="1326">
        <v>10</v>
      </c>
      <c r="BQ79" s="1326"/>
      <c r="BR79" s="1326"/>
      <c r="BS79" s="1326"/>
      <c r="BT79" s="1326"/>
      <c r="BU79" s="1326"/>
      <c r="BV79" s="1326"/>
      <c r="BW79" s="1326"/>
      <c r="BX79" s="1326">
        <v>9.6999999999999993</v>
      </c>
      <c r="BY79" s="1326"/>
      <c r="BZ79" s="1326"/>
      <c r="CA79" s="1326"/>
      <c r="CB79" s="1326"/>
      <c r="CC79" s="1326"/>
      <c r="CD79" s="1326"/>
      <c r="CE79" s="1326"/>
      <c r="CF79" s="1326">
        <v>9.5</v>
      </c>
      <c r="CG79" s="1326"/>
      <c r="CH79" s="1326"/>
      <c r="CI79" s="1326"/>
      <c r="CJ79" s="1326"/>
      <c r="CK79" s="1326"/>
      <c r="CL79" s="1326"/>
      <c r="CM79" s="1326"/>
      <c r="CN79" s="1326">
        <v>9.1999999999999993</v>
      </c>
      <c r="CO79" s="1326"/>
      <c r="CP79" s="1326"/>
      <c r="CQ79" s="1326"/>
      <c r="CR79" s="1326"/>
      <c r="CS79" s="1326"/>
      <c r="CT79" s="1326"/>
      <c r="CU79" s="1326"/>
      <c r="CV79" s="1326">
        <v>8.6</v>
      </c>
      <c r="CW79" s="1326"/>
      <c r="CX79" s="1326"/>
      <c r="CY79" s="1326"/>
      <c r="CZ79" s="1326"/>
      <c r="DA79" s="1326"/>
      <c r="DB79" s="1326"/>
      <c r="DC79" s="1326"/>
    </row>
    <row r="80" spans="2:107" ht="13.2" x14ac:dyDescent="0.2">
      <c r="B80" s="397"/>
      <c r="G80" s="1321"/>
      <c r="H80" s="1321"/>
      <c r="I80" s="1330"/>
      <c r="J80" s="1330"/>
      <c r="K80" s="1333"/>
      <c r="L80" s="1333"/>
      <c r="M80" s="1333"/>
      <c r="N80" s="1333"/>
      <c r="AN80" s="1325"/>
      <c r="AO80" s="1325"/>
      <c r="AP80" s="1325"/>
      <c r="AQ80" s="1325"/>
      <c r="AR80" s="1325"/>
      <c r="AS80" s="1325"/>
      <c r="AT80" s="1325"/>
      <c r="AU80" s="1325"/>
      <c r="AV80" s="1325"/>
      <c r="AW80" s="1325"/>
      <c r="AX80" s="1325"/>
      <c r="AY80" s="1325"/>
      <c r="AZ80" s="1325"/>
      <c r="BA80" s="1325"/>
      <c r="BB80" s="1328"/>
      <c r="BC80" s="1328"/>
      <c r="BD80" s="1328"/>
      <c r="BE80" s="1328"/>
      <c r="BF80" s="1328"/>
      <c r="BG80" s="1328"/>
      <c r="BH80" s="1328"/>
      <c r="BI80" s="1328"/>
      <c r="BJ80" s="1328"/>
      <c r="BK80" s="1328"/>
      <c r="BL80" s="1328"/>
      <c r="BM80" s="1328"/>
      <c r="BN80" s="1328"/>
      <c r="BO80" s="1328"/>
      <c r="BP80" s="1326"/>
      <c r="BQ80" s="1326"/>
      <c r="BR80" s="1326"/>
      <c r="BS80" s="1326"/>
      <c r="BT80" s="1326"/>
      <c r="BU80" s="1326"/>
      <c r="BV80" s="1326"/>
      <c r="BW80" s="1326"/>
      <c r="BX80" s="1326"/>
      <c r="BY80" s="1326"/>
      <c r="BZ80" s="1326"/>
      <c r="CA80" s="1326"/>
      <c r="CB80" s="1326"/>
      <c r="CC80" s="1326"/>
      <c r="CD80" s="1326"/>
      <c r="CE80" s="1326"/>
      <c r="CF80" s="1326"/>
      <c r="CG80" s="1326"/>
      <c r="CH80" s="1326"/>
      <c r="CI80" s="1326"/>
      <c r="CJ80" s="1326"/>
      <c r="CK80" s="1326"/>
      <c r="CL80" s="1326"/>
      <c r="CM80" s="1326"/>
      <c r="CN80" s="1326"/>
      <c r="CO80" s="1326"/>
      <c r="CP80" s="1326"/>
      <c r="CQ80" s="1326"/>
      <c r="CR80" s="1326"/>
      <c r="CS80" s="1326"/>
      <c r="CT80" s="1326"/>
      <c r="CU80" s="1326"/>
      <c r="CV80" s="1326"/>
      <c r="CW80" s="1326"/>
      <c r="CX80" s="1326"/>
      <c r="CY80" s="1326"/>
      <c r="CZ80" s="1326"/>
      <c r="DA80" s="1326"/>
      <c r="DB80" s="1326"/>
      <c r="DC80" s="1326"/>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BZkxVPkJjYsntWO1oYFe0fEMNimi8HDrGJ6Gn5B5e+ExXb1Vr7LuF+UhspioRnIQYRWy9Q4qCfOnJo6POLIzZA==" saltValue="tXJmo2vQZOoEU0R7CNLBo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AF111" sqref="AF111"/>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520</v>
      </c>
    </row>
  </sheetData>
  <sheetProtection algorithmName="SHA-512" hashValue="OwkVIeW6ornGcNYVrw6XkzoMDomq0trvqFEsafs1Ku68ym6bygT81tIvRHewgzMsj1j0d8JD6OMfhtjHX2/R9A==" saltValue="b9uwZ3Pg5/CPJxSBQIfCb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AF111" sqref="AF111"/>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520</v>
      </c>
    </row>
  </sheetData>
  <sheetProtection algorithmName="SHA-512" hashValue="D1SifqwM9QlfErOKo17Fa7LnsGBjSEcIJqGTPNHGtXXF6jys+6sfniKmzTxUPNQyfa8wzyIymEPsh/e9k9Ulsg==" saltValue="amUH+0CU1u3NOiQge7jc8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570</v>
      </c>
      <c r="G2" s="157"/>
      <c r="H2" s="158"/>
    </row>
    <row r="3" spans="1:8" x14ac:dyDescent="0.2">
      <c r="A3" s="154" t="s">
        <v>563</v>
      </c>
      <c r="B3" s="159"/>
      <c r="C3" s="160"/>
      <c r="D3" s="161">
        <v>73001</v>
      </c>
      <c r="E3" s="162"/>
      <c r="F3" s="163">
        <v>65876</v>
      </c>
      <c r="G3" s="164"/>
      <c r="H3" s="165"/>
    </row>
    <row r="4" spans="1:8" x14ac:dyDescent="0.2">
      <c r="A4" s="166"/>
      <c r="B4" s="167"/>
      <c r="C4" s="168"/>
      <c r="D4" s="169">
        <v>47585</v>
      </c>
      <c r="E4" s="170"/>
      <c r="F4" s="171">
        <v>36484</v>
      </c>
      <c r="G4" s="172"/>
      <c r="H4" s="173"/>
    </row>
    <row r="5" spans="1:8" x14ac:dyDescent="0.2">
      <c r="A5" s="154" t="s">
        <v>565</v>
      </c>
      <c r="B5" s="159"/>
      <c r="C5" s="160"/>
      <c r="D5" s="161">
        <v>45496</v>
      </c>
      <c r="E5" s="162"/>
      <c r="F5" s="163">
        <v>68468</v>
      </c>
      <c r="G5" s="164"/>
      <c r="H5" s="165"/>
    </row>
    <row r="6" spans="1:8" x14ac:dyDescent="0.2">
      <c r="A6" s="166"/>
      <c r="B6" s="167"/>
      <c r="C6" s="168"/>
      <c r="D6" s="169">
        <v>24696</v>
      </c>
      <c r="E6" s="170"/>
      <c r="F6" s="171">
        <v>34140</v>
      </c>
      <c r="G6" s="172"/>
      <c r="H6" s="173"/>
    </row>
    <row r="7" spans="1:8" x14ac:dyDescent="0.2">
      <c r="A7" s="154" t="s">
        <v>566</v>
      </c>
      <c r="B7" s="159"/>
      <c r="C7" s="160"/>
      <c r="D7" s="161">
        <v>44658</v>
      </c>
      <c r="E7" s="162"/>
      <c r="F7" s="163">
        <v>69729</v>
      </c>
      <c r="G7" s="164"/>
      <c r="H7" s="165"/>
    </row>
    <row r="8" spans="1:8" x14ac:dyDescent="0.2">
      <c r="A8" s="166"/>
      <c r="B8" s="167"/>
      <c r="C8" s="168"/>
      <c r="D8" s="169">
        <v>28511</v>
      </c>
      <c r="E8" s="170"/>
      <c r="F8" s="171">
        <v>38908</v>
      </c>
      <c r="G8" s="172"/>
      <c r="H8" s="173"/>
    </row>
    <row r="9" spans="1:8" x14ac:dyDescent="0.2">
      <c r="A9" s="154" t="s">
        <v>567</v>
      </c>
      <c r="B9" s="159"/>
      <c r="C9" s="160"/>
      <c r="D9" s="161">
        <v>46757</v>
      </c>
      <c r="E9" s="162"/>
      <c r="F9" s="163">
        <v>74581</v>
      </c>
      <c r="G9" s="164"/>
      <c r="H9" s="165"/>
    </row>
    <row r="10" spans="1:8" x14ac:dyDescent="0.2">
      <c r="A10" s="166"/>
      <c r="B10" s="167"/>
      <c r="C10" s="168"/>
      <c r="D10" s="169">
        <v>22844</v>
      </c>
      <c r="E10" s="170"/>
      <c r="F10" s="171">
        <v>41563</v>
      </c>
      <c r="G10" s="172"/>
      <c r="H10" s="173"/>
    </row>
    <row r="11" spans="1:8" x14ac:dyDescent="0.2">
      <c r="A11" s="154" t="s">
        <v>568</v>
      </c>
      <c r="B11" s="159"/>
      <c r="C11" s="160"/>
      <c r="D11" s="161">
        <v>52713</v>
      </c>
      <c r="E11" s="162"/>
      <c r="F11" s="163">
        <v>76347</v>
      </c>
      <c r="G11" s="164"/>
      <c r="H11" s="165"/>
    </row>
    <row r="12" spans="1:8" x14ac:dyDescent="0.2">
      <c r="A12" s="166"/>
      <c r="B12" s="167"/>
      <c r="C12" s="174"/>
      <c r="D12" s="169">
        <v>17517</v>
      </c>
      <c r="E12" s="170"/>
      <c r="F12" s="171">
        <v>41762</v>
      </c>
      <c r="G12" s="172"/>
      <c r="H12" s="173"/>
    </row>
    <row r="13" spans="1:8" x14ac:dyDescent="0.2">
      <c r="A13" s="154"/>
      <c r="B13" s="159"/>
      <c r="C13" s="175"/>
      <c r="D13" s="176">
        <v>52525</v>
      </c>
      <c r="E13" s="177"/>
      <c r="F13" s="178">
        <v>71000</v>
      </c>
      <c r="G13" s="179"/>
      <c r="H13" s="165"/>
    </row>
    <row r="14" spans="1:8" x14ac:dyDescent="0.2">
      <c r="A14" s="166"/>
      <c r="B14" s="167"/>
      <c r="C14" s="168"/>
      <c r="D14" s="169">
        <v>28231</v>
      </c>
      <c r="E14" s="170"/>
      <c r="F14" s="171">
        <v>38571</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6.01</v>
      </c>
      <c r="C19" s="180">
        <f>ROUND(VALUE(SUBSTITUTE(実質収支比率等に係る経年分析!G$48,"▲","-")),2)</f>
        <v>5.58</v>
      </c>
      <c r="D19" s="180">
        <f>ROUND(VALUE(SUBSTITUTE(実質収支比率等に係る経年分析!H$48,"▲","-")),2)</f>
        <v>4.74</v>
      </c>
      <c r="E19" s="180">
        <f>ROUND(VALUE(SUBSTITUTE(実質収支比率等に係る経年分析!I$48,"▲","-")),2)</f>
        <v>4.5199999999999996</v>
      </c>
      <c r="F19" s="180">
        <f>ROUND(VALUE(SUBSTITUTE(実質収支比率等に係る経年分析!J$48,"▲","-")),2)</f>
        <v>5.26</v>
      </c>
    </row>
    <row r="20" spans="1:11" x14ac:dyDescent="0.2">
      <c r="A20" s="180" t="s">
        <v>55</v>
      </c>
      <c r="B20" s="180">
        <f>ROUND(VALUE(SUBSTITUTE(実質収支比率等に係る経年分析!F$47,"▲","-")),2)</f>
        <v>29.75</v>
      </c>
      <c r="C20" s="180">
        <f>ROUND(VALUE(SUBSTITUTE(実質収支比率等に係る経年分析!G$47,"▲","-")),2)</f>
        <v>17.39</v>
      </c>
      <c r="D20" s="180">
        <f>ROUND(VALUE(SUBSTITUTE(実質収支比率等に係る経年分析!H$47,"▲","-")),2)</f>
        <v>18.97</v>
      </c>
      <c r="E20" s="180">
        <f>ROUND(VALUE(SUBSTITUTE(実質収支比率等に係る経年分析!I$47,"▲","-")),2)</f>
        <v>17.079999999999998</v>
      </c>
      <c r="F20" s="180">
        <f>ROUND(VALUE(SUBSTITUTE(実質収支比率等に係る経年分析!J$47,"▲","-")),2)</f>
        <v>17.87</v>
      </c>
    </row>
    <row r="21" spans="1:11" x14ac:dyDescent="0.2">
      <c r="A21" s="180" t="s">
        <v>56</v>
      </c>
      <c r="B21" s="180">
        <f>IF(ISNUMBER(VALUE(SUBSTITUTE(実質収支比率等に係る経年分析!F$49,"▲","-"))),ROUND(VALUE(SUBSTITUTE(実質収支比率等に係る経年分析!F$49,"▲","-")),2),NA())</f>
        <v>-2.27</v>
      </c>
      <c r="C21" s="180">
        <f>IF(ISNUMBER(VALUE(SUBSTITUTE(実質収支比率等に係る経年分析!G$49,"▲","-"))),ROUND(VALUE(SUBSTITUTE(実質収支比率等に係る経年分析!G$49,"▲","-")),2),NA())</f>
        <v>-13.11</v>
      </c>
      <c r="D21" s="180">
        <f>IF(ISNUMBER(VALUE(SUBSTITUTE(実質収支比率等に係る経年分析!H$49,"▲","-"))),ROUND(VALUE(SUBSTITUTE(実質収支比率等に係る経年分析!H$49,"▲","-")),2),NA())</f>
        <v>0.59</v>
      </c>
      <c r="E21" s="180">
        <f>IF(ISNUMBER(VALUE(SUBSTITUTE(実質収支比率等に係る経年分析!I$49,"▲","-"))),ROUND(VALUE(SUBSTITUTE(実質収支比率等に係る経年分析!I$49,"▲","-")),2),NA())</f>
        <v>-1.94</v>
      </c>
      <c r="F21" s="180">
        <f>IF(ISNUMBER(VALUE(SUBSTITUTE(実質収支比率等に係る経年分析!J$49,"▲","-"))),ROUND(VALUE(SUBSTITUTE(実質収支比率等に係る経年分析!J$49,"▲","-")),2),NA())</f>
        <v>2.23</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奨学資金事業特別会計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簡易水道布設事業特別会計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2">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x14ac:dyDescent="0.2">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0.86</v>
      </c>
    </row>
    <row r="34" spans="1:16" x14ac:dyDescent="0.2">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2.14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1.01</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5.98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5.56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4.7300000000000004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4.51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5.25</v>
      </c>
    </row>
    <row r="36" spans="1:16" x14ac:dyDescent="0.2">
      <c r="A36" s="181" t="str">
        <f>IF(連結実質赤字比率に係る赤字・黒字の構成分析!C$34="",NA(),連結実質赤字比率に係る赤字・黒字の構成分析!C$34)</f>
        <v>津久見市水道事業会計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13.54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14.72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15.65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16.59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15.82</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964</v>
      </c>
      <c r="E42" s="182"/>
      <c r="F42" s="182"/>
      <c r="G42" s="182">
        <f>'実質公債費比率（分子）の構造'!L$52</f>
        <v>972</v>
      </c>
      <c r="H42" s="182"/>
      <c r="I42" s="182"/>
      <c r="J42" s="182">
        <f>'実質公債費比率（分子）の構造'!M$52</f>
        <v>974</v>
      </c>
      <c r="K42" s="182"/>
      <c r="L42" s="182"/>
      <c r="M42" s="182">
        <f>'実質公債費比率（分子）の構造'!N$52</f>
        <v>1011</v>
      </c>
      <c r="N42" s="182"/>
      <c r="O42" s="182"/>
      <c r="P42" s="182">
        <f>'実質公債費比率（分子）の構造'!O$52</f>
        <v>1016</v>
      </c>
    </row>
    <row r="43" spans="1:16" x14ac:dyDescent="0.2">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2">
      <c r="A44" s="182" t="s">
        <v>65</v>
      </c>
      <c r="B44" s="182">
        <f>'実質公債費比率（分子）の構造'!K$50</f>
        <v>3</v>
      </c>
      <c r="C44" s="182"/>
      <c r="D44" s="182"/>
      <c r="E44" s="182">
        <f>'実質公債費比率（分子）の構造'!L$50</f>
        <v>2</v>
      </c>
      <c r="F44" s="182"/>
      <c r="G44" s="182"/>
      <c r="H44" s="182">
        <f>'実質公債費比率（分子）の構造'!M$50</f>
        <v>2</v>
      </c>
      <c r="I44" s="182"/>
      <c r="J44" s="182"/>
      <c r="K44" s="182">
        <f>'実質公債費比率（分子）の構造'!N$50</f>
        <v>0</v>
      </c>
      <c r="L44" s="182"/>
      <c r="M44" s="182"/>
      <c r="N44" s="182" t="str">
        <f>'実質公債費比率（分子）の構造'!O$50</f>
        <v>-</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310</v>
      </c>
      <c r="C46" s="182"/>
      <c r="D46" s="182"/>
      <c r="E46" s="182">
        <f>'実質公債費比率（分子）の構造'!L$48</f>
        <v>303</v>
      </c>
      <c r="F46" s="182"/>
      <c r="G46" s="182"/>
      <c r="H46" s="182">
        <f>'実質公債費比率（分子）の構造'!M$48</f>
        <v>300</v>
      </c>
      <c r="I46" s="182"/>
      <c r="J46" s="182"/>
      <c r="K46" s="182">
        <f>'実質公債費比率（分子）の構造'!N$48</f>
        <v>298</v>
      </c>
      <c r="L46" s="182"/>
      <c r="M46" s="182"/>
      <c r="N46" s="182">
        <f>'実質公債費比率（分子）の構造'!O$48</f>
        <v>205</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1207</v>
      </c>
      <c r="C49" s="182"/>
      <c r="D49" s="182"/>
      <c r="E49" s="182">
        <f>'実質公債費比率（分子）の構造'!L$45</f>
        <v>1190</v>
      </c>
      <c r="F49" s="182"/>
      <c r="G49" s="182"/>
      <c r="H49" s="182">
        <f>'実質公債費比率（分子）の構造'!M$45</f>
        <v>1248</v>
      </c>
      <c r="I49" s="182"/>
      <c r="J49" s="182"/>
      <c r="K49" s="182">
        <f>'実質公債費比率（分子）の構造'!N$45</f>
        <v>1232</v>
      </c>
      <c r="L49" s="182"/>
      <c r="M49" s="182"/>
      <c r="N49" s="182">
        <f>'実質公債費比率（分子）の構造'!O$45</f>
        <v>1238</v>
      </c>
      <c r="O49" s="182"/>
      <c r="P49" s="182"/>
    </row>
    <row r="50" spans="1:16" x14ac:dyDescent="0.2">
      <c r="A50" s="182" t="s">
        <v>71</v>
      </c>
      <c r="B50" s="182" t="e">
        <f>NA()</f>
        <v>#N/A</v>
      </c>
      <c r="C50" s="182">
        <f>IF(ISNUMBER('実質公債費比率（分子）の構造'!K$53),'実質公債費比率（分子）の構造'!K$53,NA())</f>
        <v>556</v>
      </c>
      <c r="D50" s="182" t="e">
        <f>NA()</f>
        <v>#N/A</v>
      </c>
      <c r="E50" s="182" t="e">
        <f>NA()</f>
        <v>#N/A</v>
      </c>
      <c r="F50" s="182">
        <f>IF(ISNUMBER('実質公債費比率（分子）の構造'!L$53),'実質公債費比率（分子）の構造'!L$53,NA())</f>
        <v>523</v>
      </c>
      <c r="G50" s="182" t="e">
        <f>NA()</f>
        <v>#N/A</v>
      </c>
      <c r="H50" s="182" t="e">
        <f>NA()</f>
        <v>#N/A</v>
      </c>
      <c r="I50" s="182">
        <f>IF(ISNUMBER('実質公債費比率（分子）の構造'!M$53),'実質公債費比率（分子）の構造'!M$53,NA())</f>
        <v>576</v>
      </c>
      <c r="J50" s="182" t="e">
        <f>NA()</f>
        <v>#N/A</v>
      </c>
      <c r="K50" s="182" t="e">
        <f>NA()</f>
        <v>#N/A</v>
      </c>
      <c r="L50" s="182">
        <f>IF(ISNUMBER('実質公債費比率（分子）の構造'!N$53),'実質公債費比率（分子）の構造'!N$53,NA())</f>
        <v>519</v>
      </c>
      <c r="M50" s="182" t="e">
        <f>NA()</f>
        <v>#N/A</v>
      </c>
      <c r="N50" s="182" t="e">
        <f>NA()</f>
        <v>#N/A</v>
      </c>
      <c r="O50" s="182">
        <f>IF(ISNUMBER('実質公債費比率（分子）の構造'!O$53),'実質公債費比率（分子）の構造'!O$53,NA())</f>
        <v>427</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10591</v>
      </c>
      <c r="E56" s="181"/>
      <c r="F56" s="181"/>
      <c r="G56" s="181">
        <f>'将来負担比率（分子）の構造'!J$52</f>
        <v>10430</v>
      </c>
      <c r="H56" s="181"/>
      <c r="I56" s="181"/>
      <c r="J56" s="181">
        <f>'将来負担比率（分子）の構造'!K$52</f>
        <v>10524</v>
      </c>
      <c r="K56" s="181"/>
      <c r="L56" s="181"/>
      <c r="M56" s="181">
        <f>'将来負担比率（分子）の構造'!L$52</f>
        <v>10497</v>
      </c>
      <c r="N56" s="181"/>
      <c r="O56" s="181"/>
      <c r="P56" s="181">
        <f>'将来負担比率（分子）の構造'!M$52</f>
        <v>10261</v>
      </c>
    </row>
    <row r="57" spans="1:16" x14ac:dyDescent="0.2">
      <c r="A57" s="181" t="s">
        <v>42</v>
      </c>
      <c r="B57" s="181"/>
      <c r="C57" s="181"/>
      <c r="D57" s="181">
        <f>'将来負担比率（分子）の構造'!I$51</f>
        <v>632</v>
      </c>
      <c r="E57" s="181"/>
      <c r="F57" s="181"/>
      <c r="G57" s="181">
        <f>'将来負担比率（分子）の構造'!J$51</f>
        <v>532</v>
      </c>
      <c r="H57" s="181"/>
      <c r="I57" s="181"/>
      <c r="J57" s="181">
        <f>'将来負担比率（分子）の構造'!K$51</f>
        <v>533</v>
      </c>
      <c r="K57" s="181"/>
      <c r="L57" s="181"/>
      <c r="M57" s="181">
        <f>'将来負担比率（分子）の構造'!L$51</f>
        <v>479</v>
      </c>
      <c r="N57" s="181"/>
      <c r="O57" s="181"/>
      <c r="P57" s="181">
        <f>'将来負担比率（分子）の構造'!M$51</f>
        <v>420</v>
      </c>
    </row>
    <row r="58" spans="1:16" x14ac:dyDescent="0.2">
      <c r="A58" s="181" t="s">
        <v>41</v>
      </c>
      <c r="B58" s="181"/>
      <c r="C58" s="181"/>
      <c r="D58" s="181">
        <f>'将来負担比率（分子）の構造'!I$50</f>
        <v>4326</v>
      </c>
      <c r="E58" s="181"/>
      <c r="F58" s="181"/>
      <c r="G58" s="181">
        <f>'将来負担比率（分子）の構造'!J$50</f>
        <v>3744</v>
      </c>
      <c r="H58" s="181"/>
      <c r="I58" s="181"/>
      <c r="J58" s="181">
        <f>'将来負担比率（分子）の構造'!K$50</f>
        <v>3773</v>
      </c>
      <c r="K58" s="181"/>
      <c r="L58" s="181"/>
      <c r="M58" s="181">
        <f>'将来負担比率（分子）の構造'!L$50</f>
        <v>3703</v>
      </c>
      <c r="N58" s="181"/>
      <c r="O58" s="181"/>
      <c r="P58" s="181">
        <f>'将来負担比率（分子）の構造'!M$50</f>
        <v>3851</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2364</v>
      </c>
      <c r="C62" s="181"/>
      <c r="D62" s="181"/>
      <c r="E62" s="181">
        <f>'将来負担比率（分子）の構造'!J$45</f>
        <v>2344</v>
      </c>
      <c r="F62" s="181"/>
      <c r="G62" s="181"/>
      <c r="H62" s="181">
        <f>'将来負担比率（分子）の構造'!K$45</f>
        <v>2264</v>
      </c>
      <c r="I62" s="181"/>
      <c r="J62" s="181"/>
      <c r="K62" s="181">
        <f>'将来負担比率（分子）の構造'!L$45</f>
        <v>2293</v>
      </c>
      <c r="L62" s="181"/>
      <c r="M62" s="181"/>
      <c r="N62" s="181">
        <f>'将来負担比率（分子）の構造'!M$45</f>
        <v>2308</v>
      </c>
      <c r="O62" s="181"/>
      <c r="P62" s="181"/>
    </row>
    <row r="63" spans="1:16" x14ac:dyDescent="0.2">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3335</v>
      </c>
      <c r="C64" s="181"/>
      <c r="D64" s="181"/>
      <c r="E64" s="181">
        <f>'将来負担比率（分子）の構造'!J$43</f>
        <v>3066</v>
      </c>
      <c r="F64" s="181"/>
      <c r="G64" s="181"/>
      <c r="H64" s="181">
        <f>'将来負担比率（分子）の構造'!K$43</f>
        <v>2812</v>
      </c>
      <c r="I64" s="181"/>
      <c r="J64" s="181"/>
      <c r="K64" s="181">
        <f>'将来負担比率（分子）の構造'!L$43</f>
        <v>2715</v>
      </c>
      <c r="L64" s="181"/>
      <c r="M64" s="181"/>
      <c r="N64" s="181">
        <f>'将来負担比率（分子）の構造'!M$43</f>
        <v>2565</v>
      </c>
      <c r="O64" s="181"/>
      <c r="P64" s="181"/>
    </row>
    <row r="65" spans="1:16" x14ac:dyDescent="0.2">
      <c r="A65" s="181" t="s">
        <v>32</v>
      </c>
      <c r="B65" s="181">
        <f>'将来負担比率（分子）の構造'!I$42</f>
        <v>3</v>
      </c>
      <c r="C65" s="181"/>
      <c r="D65" s="181"/>
      <c r="E65" s="181">
        <f>'将来負担比率（分子）の構造'!J$42</f>
        <v>2</v>
      </c>
      <c r="F65" s="181"/>
      <c r="G65" s="181"/>
      <c r="H65" s="181">
        <f>'将来負担比率（分子）の構造'!K$42</f>
        <v>2</v>
      </c>
      <c r="I65" s="181"/>
      <c r="J65" s="181"/>
      <c r="K65" s="181">
        <f>'将来負担比率（分子）の構造'!L$42</f>
        <v>0</v>
      </c>
      <c r="L65" s="181"/>
      <c r="M65" s="181"/>
      <c r="N65" s="181" t="str">
        <f>'将来負担比率（分子）の構造'!M$42</f>
        <v>-</v>
      </c>
      <c r="O65" s="181"/>
      <c r="P65" s="181"/>
    </row>
    <row r="66" spans="1:16" x14ac:dyDescent="0.2">
      <c r="A66" s="181" t="s">
        <v>31</v>
      </c>
      <c r="B66" s="181">
        <f>'将来負担比率（分子）の構造'!I$41</f>
        <v>11804</v>
      </c>
      <c r="C66" s="181"/>
      <c r="D66" s="181"/>
      <c r="E66" s="181">
        <f>'将来負担比率（分子）の構造'!J$41</f>
        <v>11659</v>
      </c>
      <c r="F66" s="181"/>
      <c r="G66" s="181"/>
      <c r="H66" s="181">
        <f>'将来負担比率（分子）の構造'!K$41</f>
        <v>11574</v>
      </c>
      <c r="I66" s="181"/>
      <c r="J66" s="181"/>
      <c r="K66" s="181">
        <f>'将来負担比率（分子）の構造'!L$41</f>
        <v>11151</v>
      </c>
      <c r="L66" s="181"/>
      <c r="M66" s="181"/>
      <c r="N66" s="181">
        <f>'将来負担比率（分子）の構造'!M$41</f>
        <v>10648</v>
      </c>
      <c r="O66" s="181"/>
      <c r="P66" s="181"/>
    </row>
    <row r="67" spans="1:16" x14ac:dyDescent="0.2">
      <c r="A67" s="181" t="s">
        <v>75</v>
      </c>
      <c r="B67" s="181" t="e">
        <f>NA()</f>
        <v>#N/A</v>
      </c>
      <c r="C67" s="181">
        <f>IF(ISNUMBER('将来負担比率（分子）の構造'!I$53), IF('将来負担比率（分子）の構造'!I$53 &lt; 0, 0, '将来負担比率（分子）の構造'!I$53), NA())</f>
        <v>1956</v>
      </c>
      <c r="D67" s="181" t="e">
        <f>NA()</f>
        <v>#N/A</v>
      </c>
      <c r="E67" s="181" t="e">
        <f>NA()</f>
        <v>#N/A</v>
      </c>
      <c r="F67" s="181">
        <f>IF(ISNUMBER('将来負担比率（分子）の構造'!J$53), IF('将来負担比率（分子）の構造'!J$53 &lt; 0, 0, '将来負担比率（分子）の構造'!J$53), NA())</f>
        <v>2364</v>
      </c>
      <c r="G67" s="181" t="e">
        <f>NA()</f>
        <v>#N/A</v>
      </c>
      <c r="H67" s="181" t="e">
        <f>NA()</f>
        <v>#N/A</v>
      </c>
      <c r="I67" s="181">
        <f>IF(ISNUMBER('将来負担比率（分子）の構造'!K$53), IF('将来負担比率（分子）の構造'!K$53 &lt; 0, 0, '将来負担比率（分子）の構造'!K$53), NA())</f>
        <v>1822</v>
      </c>
      <c r="J67" s="181" t="e">
        <f>NA()</f>
        <v>#N/A</v>
      </c>
      <c r="K67" s="181" t="e">
        <f>NA()</f>
        <v>#N/A</v>
      </c>
      <c r="L67" s="181">
        <f>IF(ISNUMBER('将来負担比率（分子）の構造'!L$53), IF('将来負担比率（分子）の構造'!L$53 &lt; 0, 0, '将来負担比率（分子）の構造'!L$53), NA())</f>
        <v>1479</v>
      </c>
      <c r="M67" s="181" t="e">
        <f>NA()</f>
        <v>#N/A</v>
      </c>
      <c r="N67" s="181" t="e">
        <f>NA()</f>
        <v>#N/A</v>
      </c>
      <c r="O67" s="181">
        <f>IF(ISNUMBER('将来負担比率（分子）の構造'!M$53), IF('将来負担比率（分子）の構造'!M$53 &lt; 0, 0, '将来負担比率（分子）の構造'!M$53), NA())</f>
        <v>989</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1049</v>
      </c>
      <c r="C72" s="185">
        <f>基金残高に係る経年分析!G55</f>
        <v>951</v>
      </c>
      <c r="D72" s="185">
        <f>基金残高に係る経年分析!H55</f>
        <v>1028</v>
      </c>
    </row>
    <row r="73" spans="1:16" x14ac:dyDescent="0.2">
      <c r="A73" s="184" t="s">
        <v>78</v>
      </c>
      <c r="B73" s="185">
        <f>基金残高に係る経年分析!F56</f>
        <v>387</v>
      </c>
      <c r="C73" s="185">
        <f>基金残高に係る経年分析!G56</f>
        <v>388</v>
      </c>
      <c r="D73" s="185">
        <f>基金残高に係る経年分析!H56</f>
        <v>388</v>
      </c>
    </row>
    <row r="74" spans="1:16" x14ac:dyDescent="0.2">
      <c r="A74" s="184" t="s">
        <v>79</v>
      </c>
      <c r="B74" s="185">
        <f>基金残高に係る経年分析!F57</f>
        <v>1859</v>
      </c>
      <c r="C74" s="185">
        <f>基金残高に係る経年分析!G57</f>
        <v>1911</v>
      </c>
      <c r="D74" s="185">
        <f>基金残高に係る経年分析!H57</f>
        <v>1979</v>
      </c>
    </row>
  </sheetData>
  <sheetProtection algorithmName="SHA-512" hashValue="yJ8CPG0W29LxM+O6tAEWkkrHhcDES/qklrjL4c33YobOD5rtF7HqwZGNmnhKQe61PNGNrMXuk1w9SjYsFnVRUw==" saltValue="nf5hcor8AhW2D0AGL11e6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阿部</cp:lastModifiedBy>
  <cp:lastPrinted>2022-09-28T02:35:57Z</cp:lastPrinted>
  <dcterms:created xsi:type="dcterms:W3CDTF">2022-02-02T07:27:14Z</dcterms:created>
  <dcterms:modified xsi:type="dcterms:W3CDTF">2022-09-28T02:36:02Z</dcterms:modified>
  <cp:category/>
</cp:coreProperties>
</file>